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24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 calc" sheetId="5" r:id="rId5"/>
    <sheet name="VI-Portfolio-Charateristics" sheetId="6" r:id="rId6"/>
    <sheet name="VII-Portfolio Status" sheetId="7" r:id="rId7"/>
    <sheet name="VIII-Portfolio-Summary" sheetId="8" r:id="rId8"/>
    <sheet name="IX-Series 2005-B-Trend Analysis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B" localSheetId="3">#REF!</definedName>
    <definedName name="\B" localSheetId="8">#REF!</definedName>
    <definedName name="\B" localSheetId="6">#REF!</definedName>
    <definedName name="\B" localSheetId="5">#REF!</definedName>
    <definedName name="\B">#REF!</definedName>
    <definedName name="\P" localSheetId="3">#REF!</definedName>
    <definedName name="\P" localSheetId="8">#REF!</definedName>
    <definedName name="\P" localSheetId="6">#REF!</definedName>
    <definedName name="\P" localSheetId="5">#REF!</definedName>
    <definedName name="\P">#REF!</definedName>
    <definedName name="\S" localSheetId="3">#REF!</definedName>
    <definedName name="\S" localSheetId="8">#REF!</definedName>
    <definedName name="\S" localSheetId="6">#REF!</definedName>
    <definedName name="\S" localSheetId="5">#REF!</definedName>
    <definedName name="\S">#REF!</definedName>
    <definedName name="__123Graph_B" hidden="1">'[5]VA-3 Book-Cash-OC (CORE)'!#REF!</definedName>
    <definedName name="__123Graph_C" hidden="1">'[5]VA-3 Book-Cash-OC (CORE)'!#REF!</definedName>
    <definedName name="2002_03_FED_and_PVT_Repayment_Status">#REF!</definedName>
    <definedName name="2002_03_Federal_and_Private_Repayment_Status">#REF!</definedName>
    <definedName name="2003_A_Repayment_Status_Private" localSheetId="3">#REF!</definedName>
    <definedName name="2003_A_Repayment_Status_Private" localSheetId="8">#REF!</definedName>
    <definedName name="2003_A_Repayment_Status_Private" localSheetId="6">#REF!</definedName>
    <definedName name="2003_A_Repayment_Status_Private" localSheetId="5">#REF!</definedName>
    <definedName name="2003_A_Repayment_Status_Private">'[1]2003A-Repayment-Status-mr50'!$A$1:$L$82</definedName>
    <definedName name="A">#REF!</definedName>
    <definedName name="ARMS">#REF!</definedName>
    <definedName name="arms_total">#REF!</definedName>
    <definedName name="ARN_Repayment_Status_Federal_and_Private">#REF!</definedName>
    <definedName name="B">#REF!</definedName>
    <definedName name="BLOCK" localSheetId="3">#REF!</definedName>
    <definedName name="BLOCK" localSheetId="8">#REF!</definedName>
    <definedName name="BLOCK" localSheetId="6">#REF!</definedName>
    <definedName name="BLOCK" localSheetId="5">#REF!</definedName>
    <definedName name="BLOCK">#REF!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D" localSheetId="3">'[12]I-Narative-Executive Summary'!$A$1:$I$37</definedName>
    <definedName name="D" localSheetId="8">'[12]I-Narative-Executive Summary'!$A$1:$I$37</definedName>
    <definedName name="D" localSheetId="6">'[12]I-Narative-Executive Summary'!$A$1:$I$37</definedName>
    <definedName name="D" localSheetId="5">'[12]I-Narative-Executive Summary'!$A$1:$I$37</definedName>
    <definedName name="D">'[4]I-Narative-Executive Summary'!$A$1:$I$37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3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5">#REF!</definedName>
    <definedName name="DecPriFeeEst" localSheetId="4">#REF!</definedName>
    <definedName name="DecPriFeeEst">#REF!</definedName>
    <definedName name="Detail_CPR">#REF!</definedName>
    <definedName name="E" localSheetId="3">'[12]Delinquent-Claim'!$A$1:$N$54</definedName>
    <definedName name="E" localSheetId="8">'[12]Delinquent-Claim'!$A$1:$N$54</definedName>
    <definedName name="E" localSheetId="6">'[12]Delinquent-Claim'!$A$1:$N$54</definedName>
    <definedName name="E" localSheetId="5">'[12]Delinquent-Claim'!$A$1:$N$54</definedName>
    <definedName name="E">'[4]Delinquent-Claim'!$A$1:$N$54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'[2]Jan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3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5">#REF!</definedName>
    <definedName name="JanPriFeeEst" localSheetId="4">#REF!</definedName>
    <definedName name="JanPriFeeEst">#REF!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3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5">#REF!</definedName>
    <definedName name="JulPriGuarFeeEst" localSheetId="4">#REF!</definedName>
    <definedName name="JulPriGuar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3">#REF!</definedName>
    <definedName name="JunPriGuarFeeEst" localSheetId="8">#REF!</definedName>
    <definedName name="JunPriGuarFeeEst" localSheetId="7">#REF!</definedName>
    <definedName name="JunPriGuarFeeEst" localSheetId="6">'[14]JunPriGuarFeeEst'!$A$6:$F$68</definedName>
    <definedName name="JunPriGuarFeeEst" localSheetId="5">#REF!</definedName>
    <definedName name="JunPriGuarFeeEst" localSheetId="4">#REF!</definedName>
    <definedName name="JunPriGuarFeeEst">#REF!</definedName>
    <definedName name="LSC">#REF!</definedName>
    <definedName name="LSCAug">#REF!</definedName>
    <definedName name="LSCOct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3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5">#REF!</definedName>
    <definedName name="NovPriFeeEst" localSheetId="4">#REF!</definedName>
    <definedName name="NovPriFeeEst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out1">#REF!</definedName>
    <definedName name="out2">#REF!</definedName>
    <definedName name="_xlnm.Print_Area" localSheetId="0">'I-Asset Liability Summary'!$A$1:$I$48</definedName>
    <definedName name="_xlnm.Print_Area" localSheetId="2">'III-Collection Account'!$A$1:$G$42</definedName>
    <definedName name="_xlnm.Print_Area" localSheetId="1">'II-Transactions'!$A$1:$F$46</definedName>
    <definedName name="_xlnm.Print_Area" localSheetId="3">'IV-Waterfall Calc'!$A$1:$G$47</definedName>
    <definedName name="_xlnm.Print_Area" localSheetId="8">'IX-Series 2005-B-Trend Analysis'!$A$1:$U$42</definedName>
    <definedName name="_xlnm.Print_Area" localSheetId="7">'VIII-Portfolio-Summary'!$A$1:$D$42</definedName>
    <definedName name="_xlnm.Print_Area" localSheetId="6">'VII-Portfolio Status'!$A$1:$E$45</definedName>
    <definedName name="_xlnm.Print_Area" localSheetId="5">'VI-Portfolio-Charateristics'!$A$1:$F$35</definedName>
    <definedName name="_xlnm.Print_Area" localSheetId="4">'V-Net Loan Rate &amp; Asset% calc'!$A$1:$F$35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'II-Transactions'!$1:$8</definedName>
    <definedName name="_xlnm.Print_Titles" localSheetId="3">'IV-Waterfall Calc'!$1:$7</definedName>
    <definedName name="_xlnm.Print_Titles" localSheetId="8">'IX-Series 2005-B-Trend Analysis'!$1:$8</definedName>
    <definedName name="_xlnm.Print_Titles" localSheetId="7">'VIII-Portfolio-Summary'!$1:$9</definedName>
    <definedName name="_xlnm.Print_Titles" localSheetId="6">'VII-Portfolio Status'!$1:$8</definedName>
    <definedName name="_xlnm.Print_Titles" localSheetId="5">'VI-Portfolio-Charateristics'!$1:$10</definedName>
    <definedName name="_xlnm.Print_Titles" localSheetId="4">'V-Net Loan Rate &amp; Asset% calc'!$1:$8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epay">'[2]83357000_1  0201'!#REF!</definedName>
    <definedName name="RESERVE">#REF!</definedName>
    <definedName name="RREpay">#REF!</definedName>
    <definedName name="Total_APFS_GAIN">'[6]FYF2 REMIC GAIN'!#REF!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" localSheetId="4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" localSheetId="4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" localSheetId="4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" localSheetId="4" hidden="1">{#N/A,#N/A,FALSE,"EXPENSE"}</definedName>
    <definedName name="wrn.PREMDISC." hidden="1">{#N/A,#N/A,FALSE,"EXPENSE"}</definedName>
    <definedName name="Z">#REF!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E2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2)  Auction  Agent Fee- Due Monthly
3.) Broker Dealer fees- Due Monthly
4.) Trustee Fees
5.) Investment Mgt Fees
     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<sst xmlns="http://schemas.openxmlformats.org/spreadsheetml/2006/main" count="391" uniqueCount="238">
  <si>
    <t>Weighted Average Remaining Maturity (WARM)</t>
  </si>
  <si>
    <t>Number of Loans</t>
  </si>
  <si>
    <t>Notes and Certificates</t>
  </si>
  <si>
    <t>Total Principal Collections</t>
  </si>
  <si>
    <t>Total Non-Cash Principal Activity</t>
  </si>
  <si>
    <t>Total Interest Collections</t>
  </si>
  <si>
    <t>Student Loan Non-Cash Interest Activity</t>
  </si>
  <si>
    <t>III.</t>
  </si>
  <si>
    <t>Deferment</t>
  </si>
  <si>
    <t>IV.</t>
  </si>
  <si>
    <t>V.</t>
  </si>
  <si>
    <t>First</t>
  </si>
  <si>
    <t>Second</t>
  </si>
  <si>
    <t>Third</t>
  </si>
  <si>
    <t>Fifth</t>
  </si>
  <si>
    <t>Sixth</t>
  </si>
  <si>
    <t>Seventh</t>
  </si>
  <si>
    <t>VI.</t>
  </si>
  <si>
    <t>Change</t>
  </si>
  <si>
    <t>B</t>
  </si>
  <si>
    <t>C</t>
  </si>
  <si>
    <t>D</t>
  </si>
  <si>
    <t>F</t>
  </si>
  <si>
    <t>G</t>
  </si>
  <si>
    <t>New Acquisitions</t>
  </si>
  <si>
    <t>Other Adjustments</t>
  </si>
  <si>
    <t>Total Student Loan Interest Activity</t>
  </si>
  <si>
    <t>ACCESS GROUP, INC.</t>
  </si>
  <si>
    <t>Report Date:</t>
  </si>
  <si>
    <t>Collection Period:</t>
  </si>
  <si>
    <t>A.</t>
  </si>
  <si>
    <t>Student Loan Portfolio and Fund Balance</t>
  </si>
  <si>
    <t>Total Principal And Accrued Interest Balance</t>
  </si>
  <si>
    <t>Fund Accounts Balance</t>
  </si>
  <si>
    <t>Total Student Loans And Fund Balance</t>
  </si>
  <si>
    <t>B.</t>
  </si>
  <si>
    <t>Balance</t>
  </si>
  <si>
    <t>% of</t>
  </si>
  <si>
    <t>C.</t>
  </si>
  <si>
    <t>O/S Securities</t>
  </si>
  <si>
    <t>Total Notes and Certificates</t>
  </si>
  <si>
    <t>D.</t>
  </si>
  <si>
    <t>Collection Fund</t>
  </si>
  <si>
    <t>Total Fund Accounts Balance</t>
  </si>
  <si>
    <t>Interest. Rate</t>
  </si>
  <si>
    <t>I</t>
  </si>
  <si>
    <t>Student Loan Cash Principal Activity</t>
  </si>
  <si>
    <t>Borrower Payments</t>
  </si>
  <si>
    <t>Student Loan Non-Cash Principal Activity</t>
  </si>
  <si>
    <t>Capitalized Interest</t>
  </si>
  <si>
    <t>Total Student Loan Principal Activity</t>
  </si>
  <si>
    <t>Student Loan Cash Interest Activity</t>
  </si>
  <si>
    <t>E.</t>
  </si>
  <si>
    <t>Borrower Accruals</t>
  </si>
  <si>
    <t>Total Non-Cash Interest Activity</t>
  </si>
  <si>
    <t>F.</t>
  </si>
  <si>
    <t>II</t>
  </si>
  <si>
    <t>Beginning Balance</t>
  </si>
  <si>
    <t>Transfers to Other Funds</t>
  </si>
  <si>
    <t>Payments Received</t>
  </si>
  <si>
    <t>Payments Due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</si>
  <si>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</si>
  <si>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</si>
  <si>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</si>
  <si>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</si>
  <si>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</si>
  <si>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</si>
  <si>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</si>
  <si>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Number of Borrowers</t>
  </si>
  <si>
    <t xml:space="preserve">Remaining </t>
  </si>
  <si>
    <t>Funds Balance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</si>
  <si>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</si>
  <si>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</si>
  <si>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</si>
  <si>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Projections</t>
  </si>
  <si>
    <t>Total Principal Distribution on Senior Notes or Obligations:</t>
  </si>
  <si>
    <t>H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</si>
  <si>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</si>
  <si>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</si>
  <si>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</si>
  <si>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</si>
  <si>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</si>
  <si>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</si>
  <si>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</si>
  <si>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Borrower Status Distribution:</t>
  </si>
  <si>
    <t>In-School</t>
  </si>
  <si>
    <t>Grace</t>
  </si>
  <si>
    <t>Forbearance</t>
  </si>
  <si>
    <t>Repayment</t>
  </si>
  <si>
    <t>Total By Borrower Status Distribution</t>
  </si>
  <si>
    <t>School Type Distribution:</t>
  </si>
  <si>
    <t xml:space="preserve">(a) </t>
  </si>
  <si>
    <t>Payment of any carry-over amounts due with respect to the class B notes</t>
  </si>
  <si>
    <t>Payment of principal with respect to the notes (Allocation of Principal Payments)</t>
  </si>
  <si>
    <t>Eight</t>
  </si>
  <si>
    <t>Ninth</t>
  </si>
  <si>
    <t>Tenth</t>
  </si>
  <si>
    <t>Eleventh</t>
  </si>
  <si>
    <t>J</t>
  </si>
  <si>
    <t>K</t>
  </si>
  <si>
    <t>L</t>
  </si>
  <si>
    <t>Net Loan Rate</t>
  </si>
  <si>
    <t>Senior Asset Percentage</t>
  </si>
  <si>
    <t>Student Loan Portfolio Balance</t>
  </si>
  <si>
    <t>All Notes Outstanding</t>
  </si>
  <si>
    <t>Subordinate Asset Percentage</t>
  </si>
  <si>
    <t>VIII.</t>
  </si>
  <si>
    <t>Collection Periods</t>
  </si>
  <si>
    <t>Reporting Date</t>
  </si>
  <si>
    <t>ABS Notes Outstanding</t>
  </si>
  <si>
    <t xml:space="preserve"> 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</si>
  <si>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</si>
  <si>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</si>
  <si>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</si>
  <si>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</si>
  <si>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</si>
  <si>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Senior Notes Outstanding</t>
  </si>
  <si>
    <t>Payment of Interest Distribution Amount on Senior Notes; Class A-1</t>
  </si>
  <si>
    <t>Payment of Interest Distribution Amount on Senior Notes; Class A-2</t>
  </si>
  <si>
    <t>Payment of Principal Distribution Amount on Senior Notes; Class A-1</t>
  </si>
  <si>
    <t>Payment of Principal Distribution Amount on Senior Notes; Class A-2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</si>
  <si>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</si>
  <si>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</si>
  <si>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</si>
  <si>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</si>
  <si>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</si>
  <si>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</si>
  <si>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</si>
  <si>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</si>
  <si>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</si>
  <si>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</si>
  <si>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Weighted Average Coupon (WAC)</t>
  </si>
  <si>
    <t>Weighted Average Remaining Maturity (WARM) [includes in-school period]</t>
  </si>
  <si>
    <t>ARC Notes outstanding Balance</t>
  </si>
  <si>
    <t>Annualized Net Loan Rate based on Current ARC Notes Outstanding</t>
  </si>
  <si>
    <t>Refunds</t>
  </si>
  <si>
    <t>Minus portion of Adminstrative allowance</t>
  </si>
  <si>
    <t>Minus Notes fees expected during current Interest Period</t>
  </si>
  <si>
    <t>Total Available Funds (Collection Fund Account)</t>
  </si>
  <si>
    <t>Amount of Accrued Interest</t>
  </si>
  <si>
    <t>CAPI Account</t>
  </si>
  <si>
    <t>Balance Uses</t>
  </si>
  <si>
    <t>Total Private Principal Outstanding Balance</t>
  </si>
  <si>
    <t>Principal Balance</t>
  </si>
  <si>
    <t>Accrued Interest</t>
  </si>
  <si>
    <t>Payment of Interest Distribution Amount on Senior Notes; Class A-3</t>
  </si>
  <si>
    <t>Payment of Principal Distribution Amount on Senior Notes; Class A-3</t>
  </si>
  <si>
    <t>Payment to the Subordinate Class B Note Principal account on the final Maturity date set  forth</t>
  </si>
  <si>
    <t>Payment to the Capitalized Interest account to increase balance thereof set forth</t>
  </si>
  <si>
    <t>Payment of any carry-over amounts due with respect to the class A-2 and Class A-3 notes</t>
  </si>
  <si>
    <t>Fouth</t>
  </si>
  <si>
    <t>Payment of Principal Distribution Amount on Subordinate Notes Class B (if interest trigger)</t>
  </si>
  <si>
    <t>E</t>
  </si>
  <si>
    <t>Monthly Servicing Report</t>
  </si>
  <si>
    <t>VII.</t>
  </si>
  <si>
    <t>Broker Dealer, Auction Agent and Other Fees</t>
  </si>
  <si>
    <t>Private Loans</t>
  </si>
  <si>
    <t>Purchase (Pre-Funding)</t>
  </si>
  <si>
    <t>Portfolio Trend Analysis Report</t>
  </si>
  <si>
    <t>8/1 to 8/31</t>
  </si>
  <si>
    <t>Asset Backed Securities</t>
  </si>
  <si>
    <t>Total Private Principal Balance</t>
  </si>
  <si>
    <t>IX.</t>
  </si>
  <si>
    <t>Collection Period</t>
  </si>
  <si>
    <t>Plus investment earnings and late fees</t>
  </si>
  <si>
    <t>Only on or after the Capitalized interest release date, any remainder to Access Group.</t>
  </si>
  <si>
    <t>FRN Notes outstanding Balance</t>
  </si>
  <si>
    <t>Minus Amount of interest on FRN</t>
  </si>
  <si>
    <t>Senior Principal Distribution Amount</t>
  </si>
  <si>
    <t>Subordinate Principal Distribution Amount</t>
  </si>
  <si>
    <t>Subordinate Note Outstanding</t>
  </si>
  <si>
    <t>Transfer from Capitalized Fund</t>
  </si>
  <si>
    <t>Total By Loan Type Distribution (a)</t>
  </si>
  <si>
    <t>Total principal loan balance does not include refunds. Page 1-A1 is shown net of refunds</t>
  </si>
  <si>
    <t>Capitalized Guarantee Fees</t>
  </si>
  <si>
    <t>Total By Loan Type Distribution</t>
  </si>
  <si>
    <t xml:space="preserve">Charge-Offs Rejected </t>
  </si>
  <si>
    <t>Charge-Offs Return</t>
  </si>
  <si>
    <t>Charge-offs</t>
  </si>
  <si>
    <t>Recoveries</t>
  </si>
  <si>
    <t>Administrative Allowance</t>
  </si>
  <si>
    <t xml:space="preserve">Interim Charge-Offs </t>
  </si>
  <si>
    <t># of Loans</t>
  </si>
  <si>
    <t>Amount ($)</t>
  </si>
  <si>
    <t>Percentage (%)</t>
  </si>
  <si>
    <t>Graduate</t>
  </si>
  <si>
    <t>A</t>
  </si>
  <si>
    <t>Interim Charge-Offs</t>
  </si>
  <si>
    <t>Undergraduate</t>
  </si>
  <si>
    <t xml:space="preserve">  Portfolio Status By Loan Type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</si>
  <si>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</si>
  <si>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</si>
  <si>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</si>
  <si>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</si>
  <si>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TOTAL Charge-offs</t>
  </si>
  <si>
    <t>TOTAL PORTFOLIO  (a)</t>
  </si>
  <si>
    <t>Includes Accrued Int.</t>
  </si>
  <si>
    <t xml:space="preserve">   &gt; 120 Days Delinquent</t>
  </si>
  <si>
    <t>Cash Release to Access Group Inc</t>
  </si>
  <si>
    <t>Student Loan Asset-Backed Series 2005-B Notes</t>
  </si>
  <si>
    <t>Series 2005-B  Asset and Liability Summary</t>
  </si>
  <si>
    <t xml:space="preserve"> ASSET-BACKED SECURITIES NOTES SERIES 2005-B </t>
  </si>
  <si>
    <t xml:space="preserve"> Series 2005-B Portfolio Summary Report</t>
  </si>
  <si>
    <t xml:space="preserve">Series 2005-B Notes            </t>
  </si>
  <si>
    <t xml:space="preserve">Series 2005-B Portfolio Charateristics   </t>
  </si>
  <si>
    <t xml:space="preserve">Series 2005-B   Net Loan Rate and Asset Percentages       </t>
  </si>
  <si>
    <t xml:space="preserve">Series 2005-B Collection Fund Activity </t>
  </si>
  <si>
    <t xml:space="preserve">Series 2005-B  Transactions and Accruals   </t>
  </si>
  <si>
    <t>Student Loan Asset-Backed Notes, Senior Series 2005-B  Class A-1 [FRN ]</t>
  </si>
  <si>
    <t>Student Loan Asset-Backed Notes, Senior Series 2005-B  Class A-2 [FRN]</t>
  </si>
  <si>
    <t>Student Loan Asset-Backed Notes, Senior Series 2005-B  Class A-3 [FRN]</t>
  </si>
  <si>
    <t>Student Loan Asset-Backed Notes, Senior Series 2005-B Class B-1 [ARC]</t>
  </si>
  <si>
    <t xml:space="preserve">ACCESS 2005-B Main Account </t>
  </si>
  <si>
    <t xml:space="preserve">ACCESS 2005-B Collection Account </t>
  </si>
  <si>
    <t>ACCESS 2005-B Admin Account</t>
  </si>
  <si>
    <t>ACCESS 2005-B Swap Payment Account</t>
  </si>
  <si>
    <t>ACCESS 2005-B Senior Interest Acccount</t>
  </si>
  <si>
    <t>ACCESS 2005-B Sub Interest Acccount</t>
  </si>
  <si>
    <t>ACCESS 2005-B Senior Principal Acccount</t>
  </si>
  <si>
    <t>ACCESS 2005-B Sub Principal Acccount</t>
  </si>
  <si>
    <t>Swap Payments</t>
  </si>
  <si>
    <t xml:space="preserve">Payment of Interest Distribution Amount on Subordinate Notes 2005-B  Class B </t>
  </si>
  <si>
    <t>Payment of Principal Distribution Amount on Subordinate Notes 2005-B  Class B (if interest trigger)</t>
  </si>
  <si>
    <t>Series 2003-A Notes Waterfall for Distributions</t>
  </si>
  <si>
    <t>Student Loan Asset-Backed Notes, Senior Series 2005-B  Class A-1 [FRN]</t>
  </si>
  <si>
    <t>Payment of Interest Distribution Amount on Subordinate Notes 2005-B  Class B [ARC]:</t>
  </si>
  <si>
    <t>Payment to Access Group an amount equal to the aggregate amount by whick admin allowance previous reduced</t>
  </si>
  <si>
    <t>Twelfth</t>
  </si>
  <si>
    <t>Payment of any carry-over amounts due with respect to the ARC notes</t>
  </si>
  <si>
    <t>Thirteenth</t>
  </si>
  <si>
    <t>Only on or after the Capitalized interest release date,before th firt opiional any remainder to Access Group.</t>
  </si>
  <si>
    <t>Student Loan Asset-Backed Notes Series 2005-B Notes</t>
  </si>
  <si>
    <t>ACCESS 2005-B Capitalized Interest Account</t>
  </si>
  <si>
    <t>ACCESS 2005-B ARC Carry Over Acct</t>
  </si>
  <si>
    <t>JUNE 2007 Estimated Required Payments Under Waterfall</t>
  </si>
  <si>
    <t>05/01/07 - 05/31/07</t>
  </si>
  <si>
    <t>Capitalized Interest and Principal Fund Balances</t>
  </si>
  <si>
    <t>Total Asset Percentage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</si>
</sst>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00%"/>
    <numFmt numFmtId="167" formatCode="mm/dd/yy"/>
    <numFmt numFmtId="168" formatCode="0.0000%"/>
    <numFmt numFmtId="169" formatCode="&quot;$&quot;#,##0.00"/>
    <numFmt numFmtId="170" formatCode="&quot;$&quot;#,##0\ ;\(&quot;$&quot;#,##0\)"/>
    <numFmt numFmtId="171" formatCode="0.0%"/>
    <numFmt numFmtId="172" formatCode="_(* #,##0.000_);_(* \(#,##0.000\);_(* &quot;-&quot;??_);_(@_)"/>
    <numFmt numFmtId="173" formatCode="&quot;$&quot;#,##0"/>
    <numFmt numFmtId="174" formatCode="_(* #,##0.00000_);_(* \(#,##0.00000\);_(* &quot;-&quot;??_);_(@_)"/>
    <numFmt numFmtId="175" formatCode="dd\-mmm\-yy"/>
    <numFmt numFmtId="176" formatCode="&quot;$&quot;#,##0.0_);\(&quot;$&quot;#,##0.0\)"/>
    <numFmt numFmtId="177" formatCode="_(* #,##0.0000_);_(* \(#,##0.0000\);_(* &quot;-&quot;??_);_(@_)"/>
    <numFmt numFmtId="178" formatCode="0.0000"/>
    <numFmt numFmtId="179" formatCode="mmmm\-yy"/>
    <numFmt numFmtId="180" formatCode="0_);\(0\)"/>
    <numFmt numFmtId="181" formatCode="&quot;$&quot;#,##0.00;\(&quot;$&quot;#,##0.00\)"/>
    <numFmt numFmtId="182" formatCode="m/d/yy"/>
    <numFmt numFmtId="183" formatCode="m/d"/>
    <numFmt numFmtId="184" formatCode="mmm\-yyyy"/>
    <numFmt numFmtId="185" formatCode="_(* #,##0.0_);_(* \(#,##0.0\);_(* &quot;-&quot;??_);_(@_)"/>
    <numFmt numFmtId="186" formatCode="&quot;$&quot;#,##0.000_);\(&quot;$&quot;#,##0.000\)"/>
    <numFmt numFmtId="187" formatCode="0.00_);\(0.00\)"/>
    <numFmt numFmtId="188" formatCode="0.000_);\(0.000\)"/>
    <numFmt numFmtId="189" formatCode="0.00000%"/>
    <numFmt numFmtId="190" formatCode="&quot;$&quot;#,##0.00000_);\(&quot;$&quot;#,##0.00000\)"/>
    <numFmt numFmtId="191" formatCode="0.000"/>
    <numFmt numFmtId="192" formatCode="&quot;$&quot;#,##0.0"/>
    <numFmt numFmtId="193" formatCode="0.00;[Red]0.00"/>
    <numFmt numFmtId="194" formatCode="#,##0.0_);\(#,##0.0\)"/>
    <numFmt numFmtId="195" formatCode="&quot;$&quot;#,##0.0000_);\(&quot;$&quot;#,##0.0000\)"/>
    <numFmt numFmtId="196" formatCode="&quot;$&quot;#,##0.00;[Red]&quot;$&quot;#,##0.00"/>
    <numFmt numFmtId="197" formatCode="&quot;$&quot;#,##0.0_);[Red]\(&quot;$&quot;#,##0.0\)"/>
    <numFmt numFmtId="198" formatCode="#,##0;[Red]#,##0"/>
    <numFmt numFmtId="199" formatCode="#,##0.0;[Red]#,##0.0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"/>
    <numFmt numFmtId="208" formatCode="[$-409]dddd\,\ mmmm\ dd\,\ yyyy"/>
    <numFmt numFmtId="209" formatCode="m/d/yy;@"/>
    <numFmt numFmtId="210" formatCode="mm/dd/yy;@"/>
    <numFmt numFmtId="211" formatCode="[$-409]mmm\-yy;@"/>
    <numFmt numFmtId="212" formatCode="[$-409]mmmm\-yy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00%"/>
    <numFmt numFmtId="218" formatCode="m/d;@"/>
    <numFmt numFmtId="219" formatCode="[$-409]mmmm\ d\,\ yyyy;@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&quot;$&quot;#,##0.000"/>
    <numFmt numFmtId="223" formatCode="&quot;$&quot;#,##0.00000000_);\(&quot;$&quot;#,##0.00000000\)"/>
  </numFmts>
  <fonts count="8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0"/>
      <name val="Univers (WN)"/>
      <family val="2"/>
    </font>
    <font>
      <b/>
      <sz val="1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u val="double"/>
      <sz val="11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8"/>
      <color indexed="23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3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8"/>
      <name val="Tahoma"/>
      <family val="0"/>
    </font>
    <font>
      <sz val="11"/>
      <name val="Tahoma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43" fontId="19" fillId="0" borderId="1" applyNumberFormat="0" applyBorder="0">
      <alignment/>
      <protection/>
    </xf>
    <xf numFmtId="0" fontId="71" fillId="26" borderId="0" applyNumberFormat="0" applyBorder="0" applyAlignment="0" applyProtection="0"/>
    <xf numFmtId="0" fontId="72" fillId="27" borderId="2" applyNumberFormat="0" applyAlignment="0" applyProtection="0"/>
    <xf numFmtId="0" fontId="7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0" borderId="5" applyNumberFormat="0" applyFill="0" applyAlignment="0" applyProtection="0"/>
    <xf numFmtId="0" fontId="79" fillId="31" borderId="0" applyNumberFormat="0" applyBorder="0" applyAlignment="0" applyProtection="0"/>
    <xf numFmtId="0" fontId="0" fillId="32" borderId="6" applyNumberFormat="0" applyFont="0" applyAlignment="0" applyProtection="0"/>
    <xf numFmtId="0" fontId="80" fillId="27" borderId="7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8">
      <alignment horizontal="center"/>
      <protection/>
    </xf>
    <xf numFmtId="3" fontId="21" fillId="0" borderId="0" applyFont="0" applyFill="0" applyBorder="0" applyAlignment="0" applyProtection="0"/>
    <xf numFmtId="0" fontId="21" fillId="33" borderId="0" applyNumberFormat="0" applyFont="0" applyBorder="0" applyAlignment="0" applyProtection="0"/>
    <xf numFmtId="0" fontId="81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82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0" fontId="6" fillId="0" borderId="10" xfId="64" applyNumberFormat="1" applyFont="1" applyBorder="1" applyAlignment="1" applyProtection="1">
      <alignment horizontal="right"/>
      <protection locked="0"/>
    </xf>
    <xf numFmtId="37" fontId="6" fillId="0" borderId="10" xfId="43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7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/>
    </xf>
    <xf numFmtId="43" fontId="25" fillId="0" borderId="0" xfId="43" applyFont="1" applyFill="1" applyBorder="1" applyAlignment="1">
      <alignment horizontal="right" wrapText="1"/>
    </xf>
    <xf numFmtId="43" fontId="25" fillId="0" borderId="0" xfId="43" applyFont="1" applyFill="1" applyBorder="1" applyAlignment="1" quotePrefix="1">
      <alignment horizontal="center" wrapText="1"/>
    </xf>
    <xf numFmtId="43" fontId="0" fillId="0" borderId="0" xfId="43" applyFont="1" applyFill="1" applyBorder="1" applyAlignment="1" quotePrefix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3" fontId="11" fillId="0" borderId="12" xfId="43" applyNumberFormat="1" applyFont="1" applyFill="1" applyBorder="1" applyAlignment="1">
      <alignment horizontal="right" wrapText="1"/>
    </xf>
    <xf numFmtId="43" fontId="14" fillId="0" borderId="12" xfId="43" applyFont="1" applyFill="1" applyBorder="1" applyAlignment="1">
      <alignment horizontal="right" wrapText="1"/>
    </xf>
    <xf numFmtId="43" fontId="5" fillId="0" borderId="12" xfId="43" applyNumberFormat="1" applyFont="1" applyFill="1" applyBorder="1" applyAlignment="1">
      <alignment horizontal="right" wrapText="1"/>
    </xf>
    <xf numFmtId="43" fontId="11" fillId="0" borderId="13" xfId="43" applyNumberFormat="1" applyFont="1" applyFill="1" applyBorder="1" applyAlignment="1">
      <alignment horizontal="right" wrapText="1"/>
    </xf>
    <xf numFmtId="0" fontId="9" fillId="34" borderId="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left"/>
    </xf>
    <xf numFmtId="164" fontId="28" fillId="34" borderId="14" xfId="43" applyNumberFormat="1" applyFont="1" applyFill="1" applyBorder="1" applyAlignment="1">
      <alignment horizontal="right"/>
    </xf>
    <xf numFmtId="164" fontId="28" fillId="34" borderId="0" xfId="43" applyNumberFormat="1" applyFont="1" applyFill="1" applyBorder="1" applyAlignment="1">
      <alignment horizontal="center"/>
    </xf>
    <xf numFmtId="164" fontId="28" fillId="34" borderId="10" xfId="43" applyNumberFormat="1" applyFont="1" applyFill="1" applyBorder="1" applyAlignment="1">
      <alignment horizontal="right"/>
    </xf>
    <xf numFmtId="43" fontId="4" fillId="34" borderId="0" xfId="43" applyFont="1" applyFill="1" applyBorder="1" applyAlignment="1">
      <alignment horizontal="right"/>
    </xf>
    <xf numFmtId="7" fontId="12" fillId="34" borderId="15" xfId="43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29" fillId="0" borderId="0" xfId="43" applyFont="1" applyFill="1" applyBorder="1" applyAlignment="1">
      <alignment horizontal="center"/>
    </xf>
    <xf numFmtId="43" fontId="4" fillId="0" borderId="10" xfId="43" applyFont="1" applyFill="1" applyBorder="1" applyAlignment="1">
      <alignment horizontal="right"/>
    </xf>
    <xf numFmtId="7" fontId="12" fillId="0" borderId="15" xfId="43" applyNumberFormat="1" applyFont="1" applyFill="1" applyBorder="1" applyAlignment="1">
      <alignment horizontal="right"/>
    </xf>
    <xf numFmtId="0" fontId="30" fillId="0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31" fillId="34" borderId="8" xfId="0" applyFont="1" applyFill="1" applyBorder="1" applyAlignment="1">
      <alignment/>
    </xf>
    <xf numFmtId="164" fontId="8" fillId="34" borderId="19" xfId="43" applyNumberFormat="1" applyFont="1" applyFill="1" applyBorder="1" applyAlignment="1" quotePrefix="1">
      <alignment horizontal="center"/>
    </xf>
    <xf numFmtId="164" fontId="8" fillId="34" borderId="20" xfId="43" applyNumberFormat="1" applyFont="1" applyFill="1" applyBorder="1" applyAlignment="1">
      <alignment horizontal="center"/>
    </xf>
    <xf numFmtId="43" fontId="4" fillId="34" borderId="10" xfId="43" applyFont="1" applyFill="1" applyBorder="1" applyAlignment="1">
      <alignment horizontal="right"/>
    </xf>
    <xf numFmtId="8" fontId="14" fillId="0" borderId="10" xfId="43" applyNumberFormat="1" applyFont="1" applyFill="1" applyBorder="1" applyAlignment="1">
      <alignment horizontal="right"/>
    </xf>
    <xf numFmtId="7" fontId="12" fillId="0" borderId="15" xfId="43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7" fontId="7" fillId="0" borderId="21" xfId="43" applyNumberFormat="1" applyFont="1" applyFill="1" applyBorder="1" applyAlignment="1">
      <alignment horizontal="right"/>
    </xf>
    <xf numFmtId="7" fontId="7" fillId="0" borderId="22" xfId="43" applyNumberFormat="1" applyFont="1" applyFill="1" applyBorder="1" applyAlignment="1">
      <alignment horizontal="right"/>
    </xf>
    <xf numFmtId="7" fontId="7" fillId="0" borderId="23" xfId="46" applyNumberFormat="1" applyFont="1" applyFill="1" applyBorder="1" applyAlignment="1">
      <alignment horizontal="right"/>
    </xf>
    <xf numFmtId="8" fontId="4" fillId="0" borderId="10" xfId="4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32" fillId="0" borderId="10" xfId="43" applyFont="1" applyFill="1" applyBorder="1" applyAlignment="1">
      <alignment horizontal="right"/>
    </xf>
    <xf numFmtId="43" fontId="0" fillId="0" borderId="21" xfId="43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4" fillId="0" borderId="10" xfId="43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165" fontId="25" fillId="0" borderId="19" xfId="43" applyNumberFormat="1" applyFont="1" applyFill="1" applyBorder="1" applyAlignment="1">
      <alignment horizontal="right"/>
    </xf>
    <xf numFmtId="43" fontId="25" fillId="0" borderId="20" xfId="43" applyFont="1" applyFill="1" applyBorder="1" applyAlignment="1">
      <alignment horizontal="right"/>
    </xf>
    <xf numFmtId="43" fontId="0" fillId="0" borderId="19" xfId="43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7" fontId="12" fillId="0" borderId="25" xfId="43" applyNumberFormat="1" applyFont="1" applyFill="1" applyBorder="1" applyAlignment="1">
      <alignment horizontal="right"/>
    </xf>
    <xf numFmtId="14" fontId="33" fillId="34" borderId="19" xfId="43" applyNumberFormat="1" applyFont="1" applyFill="1" applyBorder="1" applyAlignment="1">
      <alignment horizontal="center"/>
    </xf>
    <xf numFmtId="14" fontId="28" fillId="34" borderId="19" xfId="43" applyNumberFormat="1" applyFont="1" applyFill="1" applyBorder="1" applyAlignment="1">
      <alignment horizontal="center"/>
    </xf>
    <xf numFmtId="164" fontId="28" fillId="34" borderId="20" xfId="43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7" fontId="6" fillId="0" borderId="21" xfId="43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7" fontId="7" fillId="0" borderId="28" xfId="46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64" fontId="28" fillId="34" borderId="8" xfId="43" applyNumberFormat="1" applyFont="1" applyFill="1" applyBorder="1" applyAlignment="1">
      <alignment horizontal="center"/>
    </xf>
    <xf numFmtId="164" fontId="28" fillId="34" borderId="10" xfId="43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43" fontId="4" fillId="0" borderId="20" xfId="43" applyFont="1" applyFill="1" applyBorder="1" applyAlignment="1">
      <alignment horizontal="right"/>
    </xf>
    <xf numFmtId="165" fontId="10" fillId="0" borderId="0" xfId="43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43" fontId="12" fillId="0" borderId="32" xfId="43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43" applyAlignment="1">
      <alignment/>
    </xf>
    <xf numFmtId="7" fontId="5" fillId="0" borderId="10" xfId="46" applyNumberFormat="1" applyFont="1" applyFill="1" applyBorder="1" applyAlignment="1">
      <alignment horizontal="right"/>
    </xf>
    <xf numFmtId="7" fontId="5" fillId="0" borderId="21" xfId="46" applyNumberFormat="1" applyFont="1" applyFill="1" applyBorder="1" applyAlignment="1">
      <alignment horizontal="right"/>
    </xf>
    <xf numFmtId="10" fontId="6" fillId="0" borderId="33" xfId="64" applyNumberFormat="1" applyFont="1" applyBorder="1" applyAlignment="1" applyProtection="1">
      <alignment horizontal="right"/>
      <protection locked="0"/>
    </xf>
    <xf numFmtId="37" fontId="6" fillId="0" borderId="21" xfId="43" applyNumberFormat="1" applyFont="1" applyBorder="1" applyAlignment="1" applyProtection="1">
      <alignment horizontal="right"/>
      <protection locked="0"/>
    </xf>
    <xf numFmtId="0" fontId="9" fillId="34" borderId="8" xfId="0" applyFont="1" applyFill="1" applyBorder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43" fontId="0" fillId="0" borderId="0" xfId="43" applyFont="1" applyFill="1" applyAlignment="1">
      <alignment/>
    </xf>
    <xf numFmtId="0" fontId="4" fillId="0" borderId="34" xfId="0" applyFont="1" applyFill="1" applyBorder="1" applyAlignment="1">
      <alignment/>
    </xf>
    <xf numFmtId="43" fontId="4" fillId="0" borderId="0" xfId="43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 wrapText="1"/>
    </xf>
    <xf numFmtId="164" fontId="24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 quotePrefix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11" fillId="0" borderId="15" xfId="64" applyNumberFormat="1" applyFont="1" applyFill="1" applyBorder="1" applyAlignment="1">
      <alignment horizontal="right" wrapText="1"/>
    </xf>
    <xf numFmtId="0" fontId="8" fillId="34" borderId="0" xfId="0" applyFont="1" applyFill="1" applyBorder="1" applyAlignment="1">
      <alignment horizontal="center"/>
    </xf>
    <xf numFmtId="14" fontId="9" fillId="34" borderId="0" xfId="0" applyNumberFormat="1" applyFont="1" applyFill="1" applyBorder="1" applyAlignment="1" quotePrefix="1">
      <alignment horizontal="center"/>
    </xf>
    <xf numFmtId="14" fontId="9" fillId="34" borderId="15" xfId="0" applyNumberFormat="1" applyFont="1" applyFill="1" applyBorder="1" applyAlignment="1" quotePrefix="1">
      <alignment horizontal="center"/>
    </xf>
    <xf numFmtId="0" fontId="0" fillId="0" borderId="8" xfId="0" applyFont="1" applyFill="1" applyBorder="1" applyAlignment="1">
      <alignment/>
    </xf>
    <xf numFmtId="43" fontId="29" fillId="0" borderId="8" xfId="43" applyFont="1" applyFill="1" applyBorder="1" applyAlignment="1">
      <alignment horizontal="center"/>
    </xf>
    <xf numFmtId="0" fontId="16" fillId="0" borderId="35" xfId="0" applyFont="1" applyFill="1" applyBorder="1" applyAlignment="1">
      <alignment horizontal="left"/>
    </xf>
    <xf numFmtId="164" fontId="30" fillId="0" borderId="36" xfId="0" applyNumberFormat="1" applyFont="1" applyFill="1" applyBorder="1" applyAlignment="1">
      <alignment horizontal="center"/>
    </xf>
    <xf numFmtId="14" fontId="5" fillId="0" borderId="37" xfId="43" applyNumberFormat="1" applyFont="1" applyFill="1" applyBorder="1" applyAlignment="1" quotePrefix="1">
      <alignment horizontal="center"/>
    </xf>
    <xf numFmtId="7" fontId="7" fillId="0" borderId="21" xfId="46" applyNumberFormat="1" applyFont="1" applyFill="1" applyBorder="1" applyAlignment="1">
      <alignment horizontal="right"/>
    </xf>
    <xf numFmtId="0" fontId="35" fillId="0" borderId="17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5" fillId="0" borderId="30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7" fontId="12" fillId="0" borderId="32" xfId="43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8" fillId="34" borderId="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0" fontId="30" fillId="0" borderId="16" xfId="0" applyFont="1" applyFill="1" applyBorder="1" applyAlignment="1">
      <alignment horizontal="center"/>
    </xf>
    <xf numFmtId="43" fontId="0" fillId="0" borderId="0" xfId="43" applyFill="1" applyAlignment="1">
      <alignment/>
    </xf>
    <xf numFmtId="0" fontId="28" fillId="34" borderId="0" xfId="0" applyFont="1" applyFill="1" applyBorder="1" applyAlignment="1">
      <alignment horizontal="center"/>
    </xf>
    <xf numFmtId="14" fontId="28" fillId="34" borderId="10" xfId="0" applyNumberFormat="1" applyFont="1" applyFill="1" applyBorder="1" applyAlignment="1" quotePrefix="1">
      <alignment horizontal="center"/>
    </xf>
    <xf numFmtId="14" fontId="28" fillId="34" borderId="0" xfId="0" applyNumberFormat="1" applyFont="1" applyFill="1" applyBorder="1" applyAlignment="1" quotePrefix="1">
      <alignment horizontal="center"/>
    </xf>
    <xf numFmtId="43" fontId="3" fillId="34" borderId="15" xfId="43" applyFont="1" applyFill="1" applyBorder="1" applyAlignment="1">
      <alignment/>
    </xf>
    <xf numFmtId="0" fontId="4" fillId="0" borderId="17" xfId="0" applyFont="1" applyFill="1" applyBorder="1" applyAlignment="1">
      <alignment/>
    </xf>
    <xf numFmtId="43" fontId="25" fillId="0" borderId="15" xfId="43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7" fillId="0" borderId="40" xfId="0" applyFont="1" applyFill="1" applyBorder="1" applyAlignment="1">
      <alignment/>
    </xf>
    <xf numFmtId="7" fontId="6" fillId="0" borderId="21" xfId="46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7" fontId="6" fillId="0" borderId="15" xfId="43" applyNumberFormat="1" applyFont="1" applyFill="1" applyBorder="1" applyAlignment="1">
      <alignment horizontal="right"/>
    </xf>
    <xf numFmtId="7" fontId="7" fillId="0" borderId="26" xfId="46" applyNumberFormat="1" applyFont="1" applyFill="1" applyBorder="1" applyAlignment="1">
      <alignment horizontal="right"/>
    </xf>
    <xf numFmtId="7" fontId="7" fillId="0" borderId="41" xfId="46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43" fontId="0" fillId="0" borderId="0" xfId="43" applyFont="1" applyFill="1" applyBorder="1" applyAlignment="1">
      <alignment/>
    </xf>
    <xf numFmtId="0" fontId="28" fillId="34" borderId="0" xfId="0" applyFont="1" applyFill="1" applyBorder="1" applyAlignment="1">
      <alignment horizontal="right"/>
    </xf>
    <xf numFmtId="164" fontId="9" fillId="34" borderId="0" xfId="0" applyNumberFormat="1" applyFont="1" applyFill="1" applyBorder="1" applyAlignment="1" quotePrefix="1">
      <alignment horizontal="center"/>
    </xf>
    <xf numFmtId="0" fontId="5" fillId="0" borderId="42" xfId="0" applyFont="1" applyFill="1" applyBorder="1" applyAlignment="1">
      <alignment horizontal="left"/>
    </xf>
    <xf numFmtId="14" fontId="16" fillId="0" borderId="21" xfId="0" applyNumberFormat="1" applyFont="1" applyFill="1" applyBorder="1" applyAlignment="1" quotePrefix="1">
      <alignment horizontal="center"/>
    </xf>
    <xf numFmtId="7" fontId="16" fillId="0" borderId="21" xfId="0" applyNumberFormat="1" applyFont="1" applyFill="1" applyBorder="1" applyAlignment="1" quotePrefix="1">
      <alignment horizontal="center"/>
    </xf>
    <xf numFmtId="7" fontId="7" fillId="0" borderId="14" xfId="43" applyNumberFormat="1" applyFont="1" applyFill="1" applyBorder="1" applyAlignment="1" quotePrefix="1">
      <alignment horizontal="right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0" fontId="23" fillId="0" borderId="0" xfId="64" applyNumberFormat="1" applyFont="1" applyFill="1" applyAlignment="1">
      <alignment horizontal="left" vertical="center" wrapText="1"/>
    </xf>
    <xf numFmtId="10" fontId="23" fillId="0" borderId="0" xfId="64" applyNumberFormat="1" applyFont="1" applyFill="1" applyAlignment="1">
      <alignment horizontal="centerContinuous" vertical="center" wrapText="1"/>
    </xf>
    <xf numFmtId="165" fontId="0" fillId="0" borderId="0" xfId="43" applyNumberFormat="1" applyFont="1" applyFill="1" applyBorder="1" applyAlignment="1">
      <alignment/>
    </xf>
    <xf numFmtId="10" fontId="25" fillId="0" borderId="0" xfId="64" applyNumberFormat="1" applyFont="1" applyFill="1" applyBorder="1" applyAlignment="1" quotePrefix="1">
      <alignment horizontal="center" wrapText="1"/>
    </xf>
    <xf numFmtId="165" fontId="5" fillId="0" borderId="12" xfId="43" applyNumberFormat="1" applyFont="1" applyFill="1" applyBorder="1" applyAlignment="1">
      <alignment/>
    </xf>
    <xf numFmtId="10" fontId="11" fillId="0" borderId="13" xfId="64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/>
    </xf>
    <xf numFmtId="165" fontId="5" fillId="0" borderId="0" xfId="43" applyNumberFormat="1" applyFont="1" applyFill="1" applyBorder="1" applyAlignment="1">
      <alignment/>
    </xf>
    <xf numFmtId="10" fontId="11" fillId="0" borderId="15" xfId="64" applyNumberFormat="1" applyFont="1" applyFill="1" applyBorder="1" applyAlignment="1">
      <alignment horizontal="right" wrapText="1"/>
    </xf>
    <xf numFmtId="165" fontId="28" fillId="34" borderId="0" xfId="43" applyNumberFormat="1" applyFont="1" applyFill="1" applyBorder="1" applyAlignment="1">
      <alignment horizontal="center"/>
    </xf>
    <xf numFmtId="10" fontId="9" fillId="34" borderId="15" xfId="64" applyNumberFormat="1" applyFont="1" applyFill="1" applyBorder="1" applyAlignment="1" quotePrefix="1">
      <alignment horizontal="center"/>
    </xf>
    <xf numFmtId="0" fontId="4" fillId="0" borderId="45" xfId="0" applyFont="1" applyFill="1" applyBorder="1" applyAlignment="1">
      <alignment/>
    </xf>
    <xf numFmtId="165" fontId="0" fillId="0" borderId="8" xfId="43" applyNumberFormat="1" applyFont="1" applyFill="1" applyBorder="1" applyAlignment="1">
      <alignment/>
    </xf>
    <xf numFmtId="165" fontId="16" fillId="0" borderId="14" xfId="43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0" fontId="5" fillId="0" borderId="15" xfId="64" applyNumberFormat="1" applyFont="1" applyFill="1" applyBorder="1" applyAlignment="1">
      <alignment horizontal="center"/>
    </xf>
    <xf numFmtId="165" fontId="16" fillId="0" borderId="46" xfId="43" applyNumberFormat="1" applyFont="1" applyFill="1" applyBorder="1" applyAlignment="1">
      <alignment horizontal="center"/>
    </xf>
    <xf numFmtId="10" fontId="5" fillId="0" borderId="47" xfId="64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165" fontId="5" fillId="0" borderId="29" xfId="43" applyNumberFormat="1" applyFont="1" applyFill="1" applyBorder="1" applyAlignment="1">
      <alignment horizontal="center"/>
    </xf>
    <xf numFmtId="10" fontId="5" fillId="0" borderId="48" xfId="64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10" fontId="15" fillId="0" borderId="32" xfId="64" applyNumberFormat="1" applyFont="1" applyFill="1" applyBorder="1" applyAlignment="1">
      <alignment horizontal="right"/>
    </xf>
    <xf numFmtId="165" fontId="0" fillId="0" borderId="12" xfId="43" applyNumberFormat="1" applyFont="1" applyFill="1" applyBorder="1" applyAlignment="1">
      <alignment/>
    </xf>
    <xf numFmtId="10" fontId="0" fillId="0" borderId="0" xfId="64" applyNumberFormat="1" applyFont="1" applyFill="1" applyAlignment="1">
      <alignment/>
    </xf>
    <xf numFmtId="165" fontId="0" fillId="0" borderId="0" xfId="43" applyNumberFormat="1" applyAlignment="1">
      <alignment/>
    </xf>
    <xf numFmtId="10" fontId="25" fillId="0" borderId="0" xfId="64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8" fillId="34" borderId="15" xfId="0" applyFont="1" applyFill="1" applyBorder="1" applyAlignment="1">
      <alignment horizontal="left"/>
    </xf>
    <xf numFmtId="43" fontId="29" fillId="0" borderId="50" xfId="43" applyFont="1" applyFill="1" applyBorder="1" applyAlignment="1">
      <alignment horizontal="center"/>
    </xf>
    <xf numFmtId="2" fontId="35" fillId="0" borderId="40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164" fontId="20" fillId="0" borderId="51" xfId="0" applyNumberFormat="1" applyFont="1" applyFill="1" applyBorder="1" applyAlignment="1">
      <alignment horizontal="right"/>
    </xf>
    <xf numFmtId="167" fontId="16" fillId="0" borderId="47" xfId="43" applyNumberFormat="1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73" fontId="16" fillId="0" borderId="15" xfId="43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/>
    </xf>
    <xf numFmtId="1" fontId="5" fillId="0" borderId="2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73" fontId="17" fillId="0" borderId="15" xfId="43" applyNumberFormat="1" applyFont="1" applyFill="1" applyBorder="1" applyAlignment="1" quotePrefix="1">
      <alignment horizontal="right"/>
    </xf>
    <xf numFmtId="0" fontId="38" fillId="0" borderId="10" xfId="0" applyFont="1" applyFill="1" applyBorder="1" applyAlignment="1">
      <alignment horizontal="left"/>
    </xf>
    <xf numFmtId="38" fontId="17" fillId="0" borderId="15" xfId="43" applyNumberFormat="1" applyFont="1" applyFill="1" applyBorder="1" applyAlignment="1" quotePrefix="1">
      <alignment horizontal="right"/>
    </xf>
    <xf numFmtId="8" fontId="17" fillId="0" borderId="15" xfId="46" applyNumberFormat="1" applyFont="1" applyFill="1" applyBorder="1" applyAlignment="1">
      <alignment horizontal="right"/>
    </xf>
    <xf numFmtId="173" fontId="17" fillId="0" borderId="15" xfId="43" applyNumberFormat="1" applyFont="1" applyFill="1" applyBorder="1" applyAlignment="1">
      <alignment horizontal="right"/>
    </xf>
    <xf numFmtId="7" fontId="16" fillId="0" borderId="15" xfId="46" applyNumberFormat="1" applyFont="1" applyFill="1" applyBorder="1" applyAlignment="1">
      <alignment horizontal="right"/>
    </xf>
    <xf numFmtId="165" fontId="16" fillId="0" borderId="15" xfId="43" applyNumberFormat="1" applyFont="1" applyFill="1" applyBorder="1" applyAlignment="1">
      <alignment horizontal="left"/>
    </xf>
    <xf numFmtId="165" fontId="10" fillId="0" borderId="15" xfId="43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7" fontId="7" fillId="0" borderId="50" xfId="46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/>
    </xf>
    <xf numFmtId="0" fontId="6" fillId="0" borderId="44" xfId="0" applyFont="1" applyFill="1" applyBorder="1" applyAlignment="1">
      <alignment horizontal="left"/>
    </xf>
    <xf numFmtId="7" fontId="7" fillId="0" borderId="52" xfId="46" applyNumberFormat="1" applyFont="1" applyFill="1" applyBorder="1" applyAlignment="1">
      <alignment horizontal="right"/>
    </xf>
    <xf numFmtId="166" fontId="0" fillId="0" borderId="0" xfId="64" applyNumberFormat="1" applyAlignment="1">
      <alignment/>
    </xf>
    <xf numFmtId="10" fontId="5" fillId="0" borderId="15" xfId="64" applyNumberFormat="1" applyFont="1" applyFill="1" applyBorder="1" applyAlignment="1">
      <alignment horizontal="right"/>
    </xf>
    <xf numFmtId="10" fontId="5" fillId="0" borderId="41" xfId="64" applyNumberFormat="1" applyFont="1" applyFill="1" applyBorder="1" applyAlignment="1">
      <alignment horizontal="right"/>
    </xf>
    <xf numFmtId="165" fontId="5" fillId="0" borderId="26" xfId="43" applyNumberFormat="1" applyFont="1" applyFill="1" applyBorder="1" applyAlignment="1" quotePrefix="1">
      <alignment horizontal="left"/>
    </xf>
    <xf numFmtId="8" fontId="7" fillId="0" borderId="19" xfId="46" applyNumberFormat="1" applyFont="1" applyFill="1" applyBorder="1" applyAlignment="1">
      <alignment/>
    </xf>
    <xf numFmtId="169" fontId="6" fillId="0" borderId="21" xfId="43" applyNumberFormat="1" applyFont="1" applyFill="1" applyBorder="1" applyAlignment="1">
      <alignment/>
    </xf>
    <xf numFmtId="7" fontId="6" fillId="0" borderId="10" xfId="46" applyNumberFormat="1" applyFont="1" applyFill="1" applyBorder="1" applyAlignment="1">
      <alignment/>
    </xf>
    <xf numFmtId="169" fontId="6" fillId="0" borderId="22" xfId="46" applyNumberFormat="1" applyFont="1" applyFill="1" applyBorder="1" applyAlignment="1">
      <alignment horizontal="right"/>
    </xf>
    <xf numFmtId="7" fontId="6" fillId="0" borderId="23" xfId="46" applyNumberFormat="1" applyFont="1" applyFill="1" applyBorder="1" applyAlignment="1">
      <alignment horizontal="right"/>
    </xf>
    <xf numFmtId="8" fontId="6" fillId="0" borderId="22" xfId="43" applyNumberFormat="1" applyFont="1" applyFill="1" applyBorder="1" applyAlignment="1">
      <alignment horizontal="right"/>
    </xf>
    <xf numFmtId="43" fontId="6" fillId="0" borderId="0" xfId="43" applyFont="1" applyFill="1" applyBorder="1" applyAlignment="1">
      <alignment horizontal="left"/>
    </xf>
    <xf numFmtId="43" fontId="6" fillId="0" borderId="0" xfId="43" applyFont="1" applyFill="1" applyBorder="1" applyAlignment="1" quotePrefix="1">
      <alignment horizontal="left"/>
    </xf>
    <xf numFmtId="0" fontId="39" fillId="34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65" fontId="10" fillId="0" borderId="14" xfId="43" applyNumberFormat="1" applyFont="1" applyFill="1" applyBorder="1" applyAlignment="1" quotePrefix="1">
      <alignment horizontal="center"/>
    </xf>
    <xf numFmtId="169" fontId="6" fillId="0" borderId="21" xfId="46" applyNumberFormat="1" applyFont="1" applyFill="1" applyBorder="1" applyAlignment="1">
      <alignment horizontal="right"/>
    </xf>
    <xf numFmtId="10" fontId="7" fillId="0" borderId="28" xfId="46" applyNumberFormat="1" applyFont="1" applyFill="1" applyBorder="1" applyAlignment="1">
      <alignment horizontal="right"/>
    </xf>
    <xf numFmtId="10" fontId="13" fillId="0" borderId="21" xfId="46" applyNumberFormat="1" applyFont="1" applyFill="1" applyBorder="1" applyAlignment="1">
      <alignment horizontal="right"/>
    </xf>
    <xf numFmtId="169" fontId="6" fillId="0" borderId="21" xfId="0" applyNumberFormat="1" applyFont="1" applyFill="1" applyBorder="1" applyAlignment="1">
      <alignment/>
    </xf>
    <xf numFmtId="171" fontId="7" fillId="0" borderId="28" xfId="46" applyNumberFormat="1" applyFont="1" applyFill="1" applyBorder="1" applyAlignment="1">
      <alignment horizontal="right"/>
    </xf>
    <xf numFmtId="171" fontId="13" fillId="0" borderId="21" xfId="46" applyNumberFormat="1" applyFont="1" applyFill="1" applyBorder="1" applyAlignment="1">
      <alignment horizontal="right"/>
    </xf>
    <xf numFmtId="43" fontId="0" fillId="0" borderId="53" xfId="43" applyFont="1" applyFill="1" applyBorder="1" applyAlignment="1">
      <alignment horizontal="right"/>
    </xf>
    <xf numFmtId="43" fontId="14" fillId="0" borderId="0" xfId="43" applyFont="1" applyFill="1" applyBorder="1" applyAlignment="1">
      <alignment horizontal="right"/>
    </xf>
    <xf numFmtId="5" fontId="0" fillId="0" borderId="54" xfId="43" applyNumberFormat="1" applyFont="1" applyFill="1" applyBorder="1" applyAlignment="1">
      <alignment horizontal="right"/>
    </xf>
    <xf numFmtId="0" fontId="8" fillId="34" borderId="55" xfId="0" applyFont="1" applyFill="1" applyBorder="1" applyAlignment="1">
      <alignment horizontal="left"/>
    </xf>
    <xf numFmtId="0" fontId="8" fillId="34" borderId="56" xfId="0" applyFont="1" applyFill="1" applyBorder="1" applyAlignment="1">
      <alignment horizontal="left"/>
    </xf>
    <xf numFmtId="172" fontId="0" fillId="0" borderId="0" xfId="43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7" fontId="10" fillId="0" borderId="21" xfId="46" applyNumberFormat="1" applyFont="1" applyFill="1" applyBorder="1" applyAlignment="1">
      <alignment horizontal="right"/>
    </xf>
    <xf numFmtId="43" fontId="0" fillId="0" borderId="35" xfId="43" applyFont="1" applyFill="1" applyBorder="1" applyAlignment="1">
      <alignment horizontal="right"/>
    </xf>
    <xf numFmtId="7" fontId="7" fillId="0" borderId="57" xfId="46" applyNumberFormat="1" applyFont="1" applyFill="1" applyBorder="1" applyAlignment="1">
      <alignment horizontal="right"/>
    </xf>
    <xf numFmtId="5" fontId="7" fillId="0" borderId="21" xfId="46" applyNumberFormat="1" applyFont="1" applyFill="1" applyBorder="1" applyAlignment="1">
      <alignment horizontal="right"/>
    </xf>
    <xf numFmtId="43" fontId="34" fillId="0" borderId="21" xfId="43" applyFont="1" applyFill="1" applyBorder="1" applyAlignment="1">
      <alignment horizontal="right"/>
    </xf>
    <xf numFmtId="165" fontId="34" fillId="0" borderId="19" xfId="43" applyNumberFormat="1" applyFont="1" applyFill="1" applyBorder="1" applyAlignment="1">
      <alignment horizontal="right"/>
    </xf>
    <xf numFmtId="164" fontId="8" fillId="34" borderId="19" xfId="43" applyNumberFormat="1" applyFont="1" applyFill="1" applyBorder="1" applyAlignment="1">
      <alignment horizontal="center"/>
    </xf>
    <xf numFmtId="165" fontId="10" fillId="0" borderId="14" xfId="43" applyNumberFormat="1" applyFont="1" applyFill="1" applyBorder="1" applyAlignment="1">
      <alignment horizontal="left"/>
    </xf>
    <xf numFmtId="174" fontId="6" fillId="0" borderId="21" xfId="43" applyNumberFormat="1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/>
    </xf>
    <xf numFmtId="5" fontId="4" fillId="0" borderId="54" xfId="43" applyNumberFormat="1" applyFont="1" applyFill="1" applyBorder="1" applyAlignment="1">
      <alignment horizontal="right"/>
    </xf>
    <xf numFmtId="164" fontId="28" fillId="34" borderId="58" xfId="43" applyNumberFormat="1" applyFont="1" applyFill="1" applyBorder="1" applyAlignment="1">
      <alignment horizontal="center"/>
    </xf>
    <xf numFmtId="8" fontId="6" fillId="0" borderId="21" xfId="64" applyNumberFormat="1" applyFont="1" applyFill="1" applyBorder="1" applyAlignment="1">
      <alignment/>
    </xf>
    <xf numFmtId="164" fontId="28" fillId="34" borderId="21" xfId="43" applyNumberFormat="1" applyFont="1" applyFill="1" applyBorder="1" applyAlignment="1">
      <alignment horizontal="center"/>
    </xf>
    <xf numFmtId="38" fontId="14" fillId="0" borderId="0" xfId="43" applyNumberFormat="1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7" fontId="7" fillId="0" borderId="59" xfId="46" applyNumberFormat="1" applyFont="1" applyFill="1" applyBorder="1" applyAlignment="1">
      <alignment horizontal="right"/>
    </xf>
    <xf numFmtId="165" fontId="11" fillId="0" borderId="14" xfId="43" applyNumberFormat="1" applyFont="1" applyFill="1" applyBorder="1" applyAlignment="1" quotePrefix="1">
      <alignment horizontal="left"/>
    </xf>
    <xf numFmtId="10" fontId="11" fillId="0" borderId="15" xfId="64" applyNumberFormat="1" applyFont="1" applyFill="1" applyBorder="1" applyAlignment="1">
      <alignment horizontal="right"/>
    </xf>
    <xf numFmtId="165" fontId="11" fillId="0" borderId="14" xfId="43" applyNumberFormat="1" applyFont="1" applyFill="1" applyBorder="1" applyAlignment="1">
      <alignment horizontal="center"/>
    </xf>
    <xf numFmtId="10" fontId="11" fillId="0" borderId="15" xfId="64" applyNumberFormat="1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14" fontId="28" fillId="34" borderId="21" xfId="43" applyNumberFormat="1" applyFont="1" applyFill="1" applyBorder="1" applyAlignment="1">
      <alignment horizontal="center"/>
    </xf>
    <xf numFmtId="164" fontId="8" fillId="34" borderId="21" xfId="43" applyNumberFormat="1" applyFont="1" applyFill="1" applyBorder="1" applyAlignment="1">
      <alignment horizontal="center"/>
    </xf>
    <xf numFmtId="164" fontId="11" fillId="0" borderId="0" xfId="43" applyNumberFormat="1" applyFont="1" applyFill="1" applyBorder="1" applyAlignment="1">
      <alignment horizontal="right"/>
    </xf>
    <xf numFmtId="5" fontId="14" fillId="0" borderId="54" xfId="43" applyNumberFormat="1" applyFont="1" applyFill="1" applyBorder="1" applyAlignment="1">
      <alignment horizontal="right"/>
    </xf>
    <xf numFmtId="5" fontId="33" fillId="34" borderId="60" xfId="43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171" fontId="6" fillId="0" borderId="33" xfId="64" applyNumberFormat="1" applyFont="1" applyFill="1" applyBorder="1" applyAlignment="1">
      <alignment horizontal="center"/>
    </xf>
    <xf numFmtId="171" fontId="6" fillId="0" borderId="21" xfId="64" applyNumberFormat="1" applyFont="1" applyFill="1" applyBorder="1" applyAlignment="1">
      <alignment horizontal="center"/>
    </xf>
    <xf numFmtId="164" fontId="24" fillId="0" borderId="0" xfId="43" applyNumberFormat="1" applyFont="1" applyFill="1" applyAlignment="1">
      <alignment horizontal="left" vertical="center" wrapText="1"/>
    </xf>
    <xf numFmtId="14" fontId="16" fillId="0" borderId="61" xfId="0" applyNumberFormat="1" applyFont="1" applyFill="1" applyBorder="1" applyAlignment="1">
      <alignment horizontal="center"/>
    </xf>
    <xf numFmtId="14" fontId="7" fillId="0" borderId="51" xfId="0" applyNumberFormat="1" applyFont="1" applyFill="1" applyBorder="1" applyAlignment="1">
      <alignment horizontal="center"/>
    </xf>
    <xf numFmtId="171" fontId="7" fillId="0" borderId="27" xfId="64" applyNumberFormat="1" applyFont="1" applyFill="1" applyBorder="1" applyAlignment="1">
      <alignment horizontal="center"/>
    </xf>
    <xf numFmtId="166" fontId="6" fillId="0" borderId="21" xfId="64" applyNumberFormat="1" applyFont="1" applyFill="1" applyBorder="1" applyAlignment="1">
      <alignment horizontal="center"/>
    </xf>
    <xf numFmtId="166" fontId="7" fillId="0" borderId="62" xfId="64" applyNumberFormat="1" applyFont="1" applyFill="1" applyBorder="1" applyAlignment="1">
      <alignment horizontal="center"/>
    </xf>
    <xf numFmtId="164" fontId="9" fillId="34" borderId="61" xfId="0" applyNumberFormat="1" applyFont="1" applyFill="1" applyBorder="1" applyAlignment="1" quotePrefix="1">
      <alignment horizontal="center"/>
    </xf>
    <xf numFmtId="14" fontId="7" fillId="0" borderId="10" xfId="0" applyNumberFormat="1" applyFont="1" applyFill="1" applyBorder="1" applyAlignment="1">
      <alignment horizontal="center"/>
    </xf>
    <xf numFmtId="7" fontId="7" fillId="0" borderId="61" xfId="46" applyNumberFormat="1" applyFont="1" applyFill="1" applyBorder="1" applyAlignment="1">
      <alignment horizontal="right"/>
    </xf>
    <xf numFmtId="7" fontId="6" fillId="0" borderId="14" xfId="43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7" fontId="15" fillId="0" borderId="0" xfId="46" applyNumberFormat="1" applyFont="1" applyFill="1" applyBorder="1" applyAlignment="1">
      <alignment horizontal="right"/>
    </xf>
    <xf numFmtId="43" fontId="13" fillId="0" borderId="63" xfId="43" applyFont="1" applyFill="1" applyBorder="1" applyAlignment="1">
      <alignment horizontal="right"/>
    </xf>
    <xf numFmtId="43" fontId="13" fillId="0" borderId="31" xfId="43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7" fontId="7" fillId="0" borderId="61" xfId="43" applyNumberFormat="1" applyFont="1" applyFill="1" applyBorder="1" applyAlignment="1">
      <alignment horizontal="right"/>
    </xf>
    <xf numFmtId="0" fontId="7" fillId="0" borderId="64" xfId="0" applyFont="1" applyFill="1" applyBorder="1" applyAlignment="1">
      <alignment horizontal="left"/>
    </xf>
    <xf numFmtId="7" fontId="6" fillId="0" borderId="15" xfId="0" applyNumberFormat="1" applyFont="1" applyBorder="1" applyAlignment="1">
      <alignment/>
    </xf>
    <xf numFmtId="7" fontId="6" fillId="0" borderId="42" xfId="43" applyNumberFormat="1" applyFont="1" applyFill="1" applyBorder="1" applyAlignment="1">
      <alignment horizontal="right"/>
    </xf>
    <xf numFmtId="0" fontId="35" fillId="0" borderId="17" xfId="0" applyFont="1" applyFill="1" applyBorder="1" applyAlignment="1">
      <alignment horizontal="center"/>
    </xf>
    <xf numFmtId="7" fontId="6" fillId="0" borderId="65" xfId="43" applyNumberFormat="1" applyFont="1" applyFill="1" applyBorder="1" applyAlignment="1">
      <alignment horizontal="right"/>
    </xf>
    <xf numFmtId="7" fontId="4" fillId="0" borderId="15" xfId="0" applyNumberFormat="1" applyFont="1" applyBorder="1" applyAlignment="1">
      <alignment/>
    </xf>
    <xf numFmtId="7" fontId="25" fillId="0" borderId="0" xfId="43" applyNumberFormat="1" applyFont="1" applyFill="1" applyBorder="1" applyAlignment="1">
      <alignment horizontal="right" wrapText="1"/>
    </xf>
    <xf numFmtId="7" fontId="5" fillId="0" borderId="12" xfId="0" applyNumberFormat="1" applyFont="1" applyFill="1" applyBorder="1" applyAlignment="1">
      <alignment/>
    </xf>
    <xf numFmtId="7" fontId="5" fillId="0" borderId="0" xfId="0" applyNumberFormat="1" applyFont="1" applyFill="1" applyBorder="1" applyAlignment="1">
      <alignment/>
    </xf>
    <xf numFmtId="7" fontId="5" fillId="0" borderId="28" xfId="46" applyNumberFormat="1" applyFont="1" applyFill="1" applyBorder="1" applyAlignment="1">
      <alignment horizontal="right"/>
    </xf>
    <xf numFmtId="7" fontId="11" fillId="0" borderId="21" xfId="46" applyNumberFormat="1" applyFont="1" applyFill="1" applyBorder="1" applyAlignment="1">
      <alignment horizontal="right"/>
    </xf>
    <xf numFmtId="7" fontId="36" fillId="0" borderId="21" xfId="43" applyNumberFormat="1" applyFont="1" applyFill="1" applyBorder="1" applyAlignment="1">
      <alignment horizontal="right"/>
    </xf>
    <xf numFmtId="7" fontId="0" fillId="0" borderId="12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0" fontId="2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10" fontId="4" fillId="0" borderId="10" xfId="64" applyNumberFormat="1" applyFont="1" applyFill="1" applyBorder="1" applyAlignment="1">
      <alignment horizontal="right"/>
    </xf>
    <xf numFmtId="7" fontId="4" fillId="0" borderId="25" xfId="43" applyNumberFormat="1" applyFont="1" applyFill="1" applyBorder="1" applyAlignment="1">
      <alignment horizontal="right"/>
    </xf>
    <xf numFmtId="43" fontId="4" fillId="0" borderId="25" xfId="43" applyFont="1" applyFill="1" applyBorder="1" applyAlignment="1">
      <alignment horizontal="right"/>
    </xf>
    <xf numFmtId="10" fontId="4" fillId="0" borderId="20" xfId="64" applyNumberFormat="1" applyFont="1" applyFill="1" applyBorder="1" applyAlignment="1">
      <alignment horizontal="right"/>
    </xf>
    <xf numFmtId="7" fontId="6" fillId="0" borderId="10" xfId="46" applyNumberFormat="1" applyFont="1" applyFill="1" applyBorder="1" applyAlignment="1">
      <alignment horizontal="right"/>
    </xf>
    <xf numFmtId="164" fontId="29" fillId="0" borderId="8" xfId="43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10" fontId="10" fillId="0" borderId="15" xfId="64" applyNumberFormat="1" applyFont="1" applyFill="1" applyBorder="1" applyAlignment="1">
      <alignment horizontal="right"/>
    </xf>
    <xf numFmtId="165" fontId="11" fillId="0" borderId="14" xfId="43" applyNumberFormat="1" applyFont="1" applyFill="1" applyBorder="1" applyAlignment="1">
      <alignment/>
    </xf>
    <xf numFmtId="165" fontId="36" fillId="0" borderId="21" xfId="43" applyNumberFormat="1" applyFont="1" applyFill="1" applyBorder="1" applyAlignment="1">
      <alignment horizontal="left"/>
    </xf>
    <xf numFmtId="43" fontId="10" fillId="0" borderId="15" xfId="43" applyFont="1" applyFill="1" applyBorder="1" applyAlignment="1">
      <alignment horizontal="right"/>
    </xf>
    <xf numFmtId="165" fontId="11" fillId="0" borderId="9" xfId="43" applyNumberFormat="1" applyFont="1" applyFill="1" applyBorder="1" applyAlignment="1" quotePrefix="1">
      <alignment horizontal="left"/>
    </xf>
    <xf numFmtId="7" fontId="11" fillId="0" borderId="9" xfId="46" applyNumberFormat="1" applyFont="1" applyFill="1" applyBorder="1" applyAlignment="1">
      <alignment horizontal="right"/>
    </xf>
    <xf numFmtId="10" fontId="11" fillId="0" borderId="48" xfId="64" applyNumberFormat="1" applyFont="1" applyFill="1" applyBorder="1" applyAlignment="1">
      <alignment horizontal="right"/>
    </xf>
    <xf numFmtId="0" fontId="42" fillId="0" borderId="16" xfId="0" applyFont="1" applyFill="1" applyBorder="1" applyAlignment="1">
      <alignment/>
    </xf>
    <xf numFmtId="165" fontId="11" fillId="0" borderId="0" xfId="43" applyNumberFormat="1" applyFont="1" applyFill="1" applyBorder="1" applyAlignment="1">
      <alignment horizontal="left"/>
    </xf>
    <xf numFmtId="10" fontId="15" fillId="0" borderId="15" xfId="64" applyNumberFormat="1" applyFont="1" applyFill="1" applyBorder="1" applyAlignment="1">
      <alignment horizontal="right"/>
    </xf>
    <xf numFmtId="165" fontId="11" fillId="0" borderId="31" xfId="43" applyNumberFormat="1" applyFont="1" applyFill="1" applyBorder="1" applyAlignment="1">
      <alignment horizontal="left" vertical="center"/>
    </xf>
    <xf numFmtId="7" fontId="15" fillId="0" borderId="31" xfId="46" applyNumberFormat="1" applyFont="1" applyFill="1" applyBorder="1" applyAlignment="1">
      <alignment horizontal="right"/>
    </xf>
    <xf numFmtId="10" fontId="4" fillId="0" borderId="23" xfId="64" applyNumberFormat="1" applyFont="1" applyFill="1" applyBorder="1" applyAlignment="1">
      <alignment horizontal="right"/>
    </xf>
    <xf numFmtId="8" fontId="6" fillId="0" borderId="22" xfId="64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164" fontId="41" fillId="0" borderId="0" xfId="0" applyNumberFormat="1" applyFont="1" applyFill="1" applyAlignment="1">
      <alignment horizontal="right" vertical="center" wrapText="1"/>
    </xf>
    <xf numFmtId="37" fontId="0" fillId="0" borderId="10" xfId="46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64" fontId="17" fillId="0" borderId="67" xfId="0" applyNumberFormat="1" applyFont="1" applyFill="1" applyBorder="1" applyAlignment="1">
      <alignment horizontal="center"/>
    </xf>
    <xf numFmtId="7" fontId="7" fillId="0" borderId="19" xfId="46" applyNumberFormat="1" applyFont="1" applyFill="1" applyBorder="1" applyAlignment="1">
      <alignment/>
    </xf>
    <xf numFmtId="164" fontId="24" fillId="0" borderId="0" xfId="43" applyNumberFormat="1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0" fontId="28" fillId="34" borderId="67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73" fontId="5" fillId="0" borderId="0" xfId="43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>
      <alignment horizontal="center"/>
    </xf>
    <xf numFmtId="173" fontId="10" fillId="0" borderId="0" xfId="43" applyNumberFormat="1" applyFont="1" applyFill="1" applyBorder="1" applyAlignment="1" quotePrefix="1">
      <alignment horizontal="right"/>
    </xf>
    <xf numFmtId="173" fontId="10" fillId="0" borderId="0" xfId="43" applyNumberFormat="1" applyFont="1" applyFill="1" applyBorder="1" applyAlignment="1">
      <alignment horizontal="right"/>
    </xf>
    <xf numFmtId="3" fontId="10" fillId="0" borderId="0" xfId="43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43" applyNumberFormat="1" applyFont="1" applyFill="1" applyBorder="1" applyAlignment="1">
      <alignment horizontal="left"/>
    </xf>
    <xf numFmtId="7" fontId="5" fillId="0" borderId="8" xfId="46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left"/>
    </xf>
    <xf numFmtId="7" fontId="5" fillId="0" borderId="35" xfId="46" applyNumberFormat="1" applyFont="1" applyFill="1" applyBorder="1" applyAlignment="1">
      <alignment horizontal="right"/>
    </xf>
    <xf numFmtId="7" fontId="5" fillId="0" borderId="67" xfId="46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165" fontId="10" fillId="0" borderId="31" xfId="43" applyNumberFormat="1" applyFont="1" applyFill="1" applyBorder="1" applyAlignment="1">
      <alignment/>
    </xf>
    <xf numFmtId="7" fontId="5" fillId="0" borderId="31" xfId="46" applyNumberFormat="1" applyFont="1" applyFill="1" applyBorder="1" applyAlignment="1">
      <alignment horizontal="right"/>
    </xf>
    <xf numFmtId="7" fontId="5" fillId="0" borderId="32" xfId="46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 horizontal="center"/>
    </xf>
    <xf numFmtId="14" fontId="7" fillId="0" borderId="68" xfId="43" applyNumberFormat="1" applyFont="1" applyFill="1" applyBorder="1" applyAlignment="1">
      <alignment horizontal="center"/>
    </xf>
    <xf numFmtId="10" fontId="10" fillId="0" borderId="0" xfId="64" applyNumberFormat="1" applyFont="1" applyFill="1" applyBorder="1" applyAlignment="1">
      <alignment/>
    </xf>
    <xf numFmtId="171" fontId="10" fillId="0" borderId="0" xfId="64" applyNumberFormat="1" applyFont="1" applyFill="1" applyBorder="1" applyAlignment="1">
      <alignment horizontal="right"/>
    </xf>
    <xf numFmtId="165" fontId="10" fillId="0" borderId="0" xfId="43" applyNumberFormat="1" applyFont="1" applyFill="1" applyBorder="1" applyAlignment="1">
      <alignment horizontal="right"/>
    </xf>
    <xf numFmtId="10" fontId="10" fillId="0" borderId="0" xfId="64" applyNumberFormat="1" applyFont="1" applyFill="1" applyBorder="1" applyAlignment="1">
      <alignment horizontal="right"/>
    </xf>
    <xf numFmtId="168" fontId="10" fillId="0" borderId="0" xfId="64" applyNumberFormat="1" applyFont="1" applyFill="1" applyBorder="1" applyAlignment="1">
      <alignment horizontal="right"/>
    </xf>
    <xf numFmtId="10" fontId="17" fillId="0" borderId="15" xfId="64" applyNumberFormat="1" applyFont="1" applyFill="1" applyBorder="1" applyAlignment="1">
      <alignment horizontal="right"/>
    </xf>
    <xf numFmtId="10" fontId="17" fillId="0" borderId="15" xfId="64" applyNumberFormat="1" applyFont="1" applyFill="1" applyBorder="1" applyAlignment="1">
      <alignment/>
    </xf>
    <xf numFmtId="171" fontId="17" fillId="0" borderId="15" xfId="64" applyNumberFormat="1" applyFont="1" applyFill="1" applyBorder="1" applyAlignment="1">
      <alignment/>
    </xf>
    <xf numFmtId="171" fontId="17" fillId="0" borderId="15" xfId="64" applyNumberFormat="1" applyFont="1" applyFill="1" applyBorder="1" applyAlignment="1">
      <alignment horizontal="right"/>
    </xf>
    <xf numFmtId="164" fontId="41" fillId="0" borderId="0" xfId="43" applyNumberFormat="1" applyFont="1" applyFill="1" applyAlignment="1">
      <alignment horizontal="left" vertical="center" wrapText="1"/>
    </xf>
    <xf numFmtId="169" fontId="6" fillId="0" borderId="21" xfId="43" applyNumberFormat="1" applyFont="1" applyFill="1" applyBorder="1" applyAlignment="1">
      <alignment horizontal="right"/>
    </xf>
    <xf numFmtId="7" fontId="6" fillId="0" borderId="33" xfId="46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 vertical="center" wrapText="1"/>
    </xf>
    <xf numFmtId="164" fontId="30" fillId="0" borderId="0" xfId="0" applyNumberFormat="1" applyFont="1" applyFill="1" applyAlignment="1">
      <alignment horizontal="right" vertical="center" wrapText="1"/>
    </xf>
    <xf numFmtId="164" fontId="30" fillId="0" borderId="0" xfId="43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centerContinuous" vertical="center" wrapText="1"/>
    </xf>
    <xf numFmtId="0" fontId="35" fillId="0" borderId="0" xfId="0" applyFont="1" applyFill="1" applyAlignment="1">
      <alignment/>
    </xf>
    <xf numFmtId="10" fontId="30" fillId="0" borderId="0" xfId="64" applyNumberFormat="1" applyFont="1" applyFill="1" applyAlignment="1">
      <alignment horizontal="left" vertical="center" wrapText="1"/>
    </xf>
    <xf numFmtId="10" fontId="30" fillId="0" borderId="0" xfId="64" applyNumberFormat="1" applyFont="1" applyFill="1" applyAlignment="1">
      <alignment horizontal="centerContinuous" vertical="center" wrapText="1"/>
    </xf>
    <xf numFmtId="43" fontId="35" fillId="0" borderId="0" xfId="43" applyFont="1" applyFill="1" applyAlignment="1">
      <alignment/>
    </xf>
    <xf numFmtId="7" fontId="6" fillId="0" borderId="33" xfId="64" applyNumberFormat="1" applyFont="1" applyFill="1" applyBorder="1" applyAlignment="1">
      <alignment horizontal="right"/>
    </xf>
    <xf numFmtId="7" fontId="6" fillId="0" borderId="21" xfId="64" applyNumberFormat="1" applyFont="1" applyFill="1" applyBorder="1" applyAlignment="1">
      <alignment horizontal="right"/>
    </xf>
    <xf numFmtId="7" fontId="7" fillId="0" borderId="27" xfId="64" applyNumberFormat="1" applyFont="1" applyFill="1" applyBorder="1" applyAlignment="1">
      <alignment horizontal="right"/>
    </xf>
    <xf numFmtId="172" fontId="12" fillId="0" borderId="40" xfId="43" applyNumberFormat="1" applyFont="1" applyFill="1" applyBorder="1" applyAlignment="1">
      <alignment horizontal="right"/>
    </xf>
    <xf numFmtId="43" fontId="25" fillId="0" borderId="53" xfId="43" applyFont="1" applyFill="1" applyBorder="1" applyAlignment="1">
      <alignment horizontal="right"/>
    </xf>
    <xf numFmtId="7" fontId="11" fillId="0" borderId="21" xfId="0" applyNumberFormat="1" applyFont="1" applyFill="1" applyBorder="1" applyAlignment="1">
      <alignment horizontal="right"/>
    </xf>
    <xf numFmtId="164" fontId="46" fillId="0" borderId="0" xfId="0" applyNumberFormat="1" applyFont="1" applyFill="1" applyAlignment="1">
      <alignment horizontal="left" vertical="center"/>
    </xf>
    <xf numFmtId="164" fontId="46" fillId="0" borderId="0" xfId="0" applyNumberFormat="1" applyFont="1" applyFill="1" applyAlignment="1">
      <alignment horizontal="right" vertical="center"/>
    </xf>
    <xf numFmtId="0" fontId="4" fillId="0" borderId="24" xfId="0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43" fontId="11" fillId="0" borderId="35" xfId="43" applyNumberFormat="1" applyFont="1" applyFill="1" applyBorder="1" applyAlignment="1">
      <alignment horizontal="right" wrapText="1"/>
    </xf>
    <xf numFmtId="43" fontId="11" fillId="0" borderId="40" xfId="43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37" fontId="28" fillId="34" borderId="58" xfId="43" applyNumberFormat="1" applyFont="1" applyFill="1" applyBorder="1" applyAlignment="1">
      <alignment horizontal="center"/>
    </xf>
    <xf numFmtId="164" fontId="28" fillId="34" borderId="69" xfId="43" applyNumberFormat="1" applyFont="1" applyFill="1" applyBorder="1" applyAlignment="1">
      <alignment horizontal="center"/>
    </xf>
    <xf numFmtId="37" fontId="14" fillId="0" borderId="70" xfId="64" applyNumberFormat="1" applyFont="1" applyFill="1" applyBorder="1" applyAlignment="1">
      <alignment horizontal="right"/>
    </xf>
    <xf numFmtId="5" fontId="14" fillId="0" borderId="71" xfId="64" applyNumberFormat="1" applyFont="1" applyFill="1" applyBorder="1" applyAlignment="1">
      <alignment horizontal="right"/>
    </xf>
    <xf numFmtId="37" fontId="14" fillId="0" borderId="54" xfId="43" applyNumberFormat="1" applyFont="1" applyFill="1" applyBorder="1" applyAlignment="1">
      <alignment horizontal="right"/>
    </xf>
    <xf numFmtId="10" fontId="14" fillId="0" borderId="64" xfId="64" applyNumberFormat="1" applyFont="1" applyFill="1" applyBorder="1" applyAlignment="1">
      <alignment horizontal="right"/>
    </xf>
    <xf numFmtId="37" fontId="4" fillId="0" borderId="54" xfId="43" applyNumberFormat="1" applyFont="1" applyFill="1" applyBorder="1" applyAlignment="1">
      <alignment horizontal="right"/>
    </xf>
    <xf numFmtId="10" fontId="4" fillId="0" borderId="64" xfId="64" applyNumberFormat="1" applyFont="1" applyFill="1" applyBorder="1" applyAlignment="1">
      <alignment horizontal="right"/>
    </xf>
    <xf numFmtId="37" fontId="0" fillId="0" borderId="54" xfId="43" applyNumberFormat="1" applyFont="1" applyFill="1" applyBorder="1" applyAlignment="1">
      <alignment horizontal="right"/>
    </xf>
    <xf numFmtId="37" fontId="33" fillId="34" borderId="60" xfId="43" applyNumberFormat="1" applyFont="1" applyFill="1" applyBorder="1" applyAlignment="1">
      <alignment horizontal="right"/>
    </xf>
    <xf numFmtId="10" fontId="33" fillId="34" borderId="72" xfId="64" applyNumberFormat="1" applyFont="1" applyFill="1" applyBorder="1" applyAlignment="1">
      <alignment horizontal="right"/>
    </xf>
    <xf numFmtId="10" fontId="0" fillId="0" borderId="64" xfId="64" applyNumberFormat="1" applyFont="1" applyFill="1" applyBorder="1" applyAlignment="1">
      <alignment horizontal="right"/>
    </xf>
    <xf numFmtId="43" fontId="4" fillId="0" borderId="54" xfId="43" applyFont="1" applyFill="1" applyBorder="1" applyAlignment="1">
      <alignment horizontal="right"/>
    </xf>
    <xf numFmtId="43" fontId="4" fillId="0" borderId="64" xfId="43" applyFont="1" applyFill="1" applyBorder="1" applyAlignment="1">
      <alignment horizontal="right"/>
    </xf>
    <xf numFmtId="37" fontId="4" fillId="0" borderId="58" xfId="43" applyNumberFormat="1" applyFont="1" applyFill="1" applyBorder="1" applyAlignment="1">
      <alignment horizontal="right"/>
    </xf>
    <xf numFmtId="10" fontId="14" fillId="0" borderId="69" xfId="64" applyNumberFormat="1" applyFont="1" applyFill="1" applyBorder="1" applyAlignment="1">
      <alignment horizontal="right"/>
    </xf>
    <xf numFmtId="37" fontId="33" fillId="34" borderId="73" xfId="43" applyNumberFormat="1" applyFont="1" applyFill="1" applyBorder="1" applyAlignment="1">
      <alignment horizontal="right"/>
    </xf>
    <xf numFmtId="10" fontId="33" fillId="34" borderId="74" xfId="64" applyNumberFormat="1" applyFont="1" applyFill="1" applyBorder="1" applyAlignment="1">
      <alignment horizontal="right"/>
    </xf>
    <xf numFmtId="10" fontId="4" fillId="0" borderId="71" xfId="64" applyNumberFormat="1" applyFont="1" applyFill="1" applyBorder="1" applyAlignment="1">
      <alignment horizontal="right"/>
    </xf>
    <xf numFmtId="37" fontId="12" fillId="0" borderId="54" xfId="43" applyNumberFormat="1" applyFont="1" applyFill="1" applyBorder="1" applyAlignment="1">
      <alignment horizontal="right"/>
    </xf>
    <xf numFmtId="10" fontId="12" fillId="0" borderId="64" xfId="64" applyNumberFormat="1" applyFont="1" applyFill="1" applyBorder="1" applyAlignment="1">
      <alignment horizontal="right"/>
    </xf>
    <xf numFmtId="7" fontId="0" fillId="0" borderId="40" xfId="43" applyNumberFormat="1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44" fontId="33" fillId="0" borderId="8" xfId="46" applyFont="1" applyFill="1" applyBorder="1" applyAlignment="1">
      <alignment horizontal="right"/>
    </xf>
    <xf numFmtId="166" fontId="14" fillId="0" borderId="20" xfId="64" applyNumberFormat="1" applyFont="1" applyFill="1" applyBorder="1" applyAlignment="1">
      <alignment horizontal="right"/>
    </xf>
    <xf numFmtId="7" fontId="10" fillId="0" borderId="21" xfId="43" applyNumberFormat="1" applyFont="1" applyFill="1" applyBorder="1" applyAlignment="1" quotePrefix="1">
      <alignment horizontal="right"/>
    </xf>
    <xf numFmtId="165" fontId="30" fillId="0" borderId="17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17" fillId="0" borderId="15" xfId="43" applyNumberFormat="1" applyFont="1" applyFill="1" applyBorder="1" applyAlignment="1">
      <alignment horizontal="right"/>
    </xf>
    <xf numFmtId="37" fontId="4" fillId="0" borderId="10" xfId="43" applyNumberFormat="1" applyFont="1" applyFill="1" applyBorder="1" applyAlignment="1">
      <alignment horizontal="right"/>
    </xf>
    <xf numFmtId="37" fontId="12" fillId="0" borderId="15" xfId="43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2" fontId="7" fillId="0" borderId="75" xfId="0" applyNumberFormat="1" applyFont="1" applyFill="1" applyBorder="1" applyAlignment="1">
      <alignment horizontal="right"/>
    </xf>
    <xf numFmtId="164" fontId="7" fillId="0" borderId="76" xfId="0" applyNumberFormat="1" applyFont="1" applyFill="1" applyBorder="1" applyAlignment="1">
      <alignment horizontal="right"/>
    </xf>
    <xf numFmtId="0" fontId="16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3" fontId="10" fillId="0" borderId="42" xfId="0" applyNumberFormat="1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6" fillId="34" borderId="25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10" fontId="12" fillId="0" borderId="50" xfId="64" applyNumberFormat="1" applyFont="1" applyFill="1" applyBorder="1" applyAlignment="1">
      <alignment horizontal="right"/>
    </xf>
    <xf numFmtId="3" fontId="35" fillId="0" borderId="17" xfId="0" applyNumberFormat="1" applyFont="1" applyFill="1" applyBorder="1" applyAlignment="1">
      <alignment/>
    </xf>
    <xf numFmtId="168" fontId="47" fillId="0" borderId="15" xfId="64" applyNumberFormat="1" applyFont="1" applyFill="1" applyBorder="1" applyAlignment="1">
      <alignment horizontal="right"/>
    </xf>
    <xf numFmtId="164" fontId="44" fillId="0" borderId="0" xfId="43" applyNumberFormat="1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left" vertical="center"/>
    </xf>
    <xf numFmtId="0" fontId="3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9" fontId="17" fillId="0" borderId="15" xfId="43" applyNumberFormat="1" applyFont="1" applyFill="1" applyBorder="1" applyAlignment="1">
      <alignment horizontal="right"/>
    </xf>
    <xf numFmtId="43" fontId="10" fillId="0" borderId="21" xfId="43" applyFont="1" applyFill="1" applyBorder="1" applyAlignment="1" quotePrefix="1">
      <alignment horizontal="right"/>
    </xf>
    <xf numFmtId="37" fontId="0" fillId="0" borderId="35" xfId="43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5" fontId="4" fillId="35" borderId="70" xfId="64" applyNumberFormat="1" applyFont="1" applyFill="1" applyBorder="1" applyAlignment="1">
      <alignment horizontal="right"/>
    </xf>
    <xf numFmtId="5" fontId="4" fillId="0" borderId="58" xfId="43" applyNumberFormat="1" applyFont="1" applyFill="1" applyBorder="1" applyAlignment="1">
      <alignment horizontal="right"/>
    </xf>
    <xf numFmtId="5" fontId="33" fillId="34" borderId="73" xfId="43" applyNumberFormat="1" applyFont="1" applyFill="1" applyBorder="1" applyAlignment="1">
      <alignment horizontal="right"/>
    </xf>
    <xf numFmtId="5" fontId="12" fillId="0" borderId="54" xfId="43" applyNumberFormat="1" applyFont="1" applyFill="1" applyBorder="1" applyAlignment="1">
      <alignment horizontal="right"/>
    </xf>
    <xf numFmtId="10" fontId="0" fillId="0" borderId="10" xfId="46" applyNumberFormat="1" applyFont="1" applyFill="1" applyBorder="1" applyAlignment="1">
      <alignment horizontal="right"/>
    </xf>
    <xf numFmtId="7" fontId="6" fillId="0" borderId="0" xfId="43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left"/>
    </xf>
    <xf numFmtId="164" fontId="6" fillId="0" borderId="0" xfId="43" applyNumberFormat="1" applyFont="1" applyFill="1" applyBorder="1" applyAlignment="1" quotePrefix="1">
      <alignment horizontal="center"/>
    </xf>
    <xf numFmtId="43" fontId="0" fillId="0" borderId="15" xfId="43" applyFont="1" applyFill="1" applyBorder="1" applyAlignment="1">
      <alignment horizontal="right"/>
    </xf>
    <xf numFmtId="7" fontId="6" fillId="0" borderId="0" xfId="46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/>
    </xf>
    <xf numFmtId="7" fontId="6" fillId="0" borderId="57" xfId="43" applyNumberFormat="1" applyFont="1" applyFill="1" applyBorder="1" applyAlignment="1">
      <alignment horizontal="center"/>
    </xf>
    <xf numFmtId="43" fontId="6" fillId="0" borderId="46" xfId="43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7" fillId="0" borderId="36" xfId="43" applyNumberFormat="1" applyFont="1" applyFill="1" applyBorder="1" applyAlignment="1" quotePrefix="1">
      <alignment horizontal="center"/>
    </xf>
    <xf numFmtId="179" fontId="7" fillId="0" borderId="77" xfId="0" applyNumberFormat="1" applyFont="1" applyFill="1" applyBorder="1" applyAlignment="1">
      <alignment horizontal="center"/>
    </xf>
    <xf numFmtId="14" fontId="7" fillId="0" borderId="78" xfId="43" applyNumberFormat="1" applyFont="1" applyFill="1" applyBorder="1" applyAlignment="1">
      <alignment horizontal="center"/>
    </xf>
    <xf numFmtId="1" fontId="10" fillId="0" borderId="79" xfId="0" applyNumberFormat="1" applyFont="1" applyFill="1" applyBorder="1" applyAlignment="1">
      <alignment horizontal="center"/>
    </xf>
    <xf numFmtId="173" fontId="5" fillId="0" borderId="79" xfId="43" applyNumberFormat="1" applyFont="1" applyFill="1" applyBorder="1" applyAlignment="1" quotePrefix="1">
      <alignment horizontal="right"/>
    </xf>
    <xf numFmtId="173" fontId="10" fillId="0" borderId="79" xfId="43" applyNumberFormat="1" applyFont="1" applyFill="1" applyBorder="1" applyAlignment="1" quotePrefix="1">
      <alignment horizontal="right"/>
    </xf>
    <xf numFmtId="173" fontId="10" fillId="0" borderId="79" xfId="43" applyNumberFormat="1" applyFont="1" applyFill="1" applyBorder="1" applyAlignment="1">
      <alignment horizontal="right"/>
    </xf>
    <xf numFmtId="3" fontId="10" fillId="0" borderId="79" xfId="43" applyNumberFormat="1" applyFont="1" applyFill="1" applyBorder="1" applyAlignment="1">
      <alignment horizontal="right"/>
    </xf>
    <xf numFmtId="8" fontId="10" fillId="0" borderId="79" xfId="46" applyNumberFormat="1" applyFont="1" applyFill="1" applyBorder="1" applyAlignment="1">
      <alignment horizontal="right"/>
    </xf>
    <xf numFmtId="165" fontId="10" fillId="0" borderId="79" xfId="43" applyNumberFormat="1" applyFont="1" applyFill="1" applyBorder="1" applyAlignment="1">
      <alignment horizontal="left"/>
    </xf>
    <xf numFmtId="10" fontId="10" fillId="0" borderId="79" xfId="64" applyNumberFormat="1" applyFont="1" applyFill="1" applyBorder="1" applyAlignment="1">
      <alignment horizontal="right"/>
    </xf>
    <xf numFmtId="165" fontId="10" fillId="0" borderId="79" xfId="43" applyNumberFormat="1" applyFont="1" applyFill="1" applyBorder="1" applyAlignment="1">
      <alignment horizontal="right"/>
    </xf>
    <xf numFmtId="168" fontId="10" fillId="0" borderId="79" xfId="64" applyNumberFormat="1" applyFont="1" applyFill="1" applyBorder="1" applyAlignment="1">
      <alignment horizontal="right"/>
    </xf>
    <xf numFmtId="171" fontId="10" fillId="0" borderId="79" xfId="64" applyNumberFormat="1" applyFont="1" applyFill="1" applyBorder="1" applyAlignment="1">
      <alignment horizontal="right"/>
    </xf>
    <xf numFmtId="7" fontId="5" fillId="0" borderId="80" xfId="46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right" vertical="center" wrapText="1"/>
    </xf>
    <xf numFmtId="164" fontId="46" fillId="0" borderId="0" xfId="43" applyNumberFormat="1" applyFont="1" applyFill="1" applyAlignment="1">
      <alignment horizontal="left" vertical="center" wrapText="1"/>
    </xf>
    <xf numFmtId="0" fontId="52" fillId="0" borderId="0" xfId="0" applyFont="1" applyFill="1" applyAlignment="1">
      <alignment horizontal="centerContinuous" vertical="center" wrapText="1"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7" fontId="7" fillId="0" borderId="14" xfId="46" applyNumberFormat="1" applyFont="1" applyFill="1" applyBorder="1" applyAlignment="1">
      <alignment horizontal="right"/>
    </xf>
    <xf numFmtId="0" fontId="7" fillId="36" borderId="24" xfId="0" applyFont="1" applyFill="1" applyBorder="1" applyAlignment="1">
      <alignment/>
    </xf>
    <xf numFmtId="43" fontId="7" fillId="36" borderId="33" xfId="43" applyFont="1" applyFill="1" applyBorder="1" applyAlignment="1">
      <alignment/>
    </xf>
    <xf numFmtId="43" fontId="7" fillId="36" borderId="35" xfId="43" applyFont="1" applyFill="1" applyBorder="1" applyAlignment="1">
      <alignment/>
    </xf>
    <xf numFmtId="43" fontId="7" fillId="36" borderId="40" xfId="43" applyFont="1" applyFill="1" applyBorder="1" applyAlignment="1">
      <alignment/>
    </xf>
    <xf numFmtId="0" fontId="7" fillId="36" borderId="14" xfId="0" applyFont="1" applyFill="1" applyBorder="1" applyAlignment="1">
      <alignment/>
    </xf>
    <xf numFmtId="43" fontId="7" fillId="36" borderId="21" xfId="43" applyFont="1" applyFill="1" applyBorder="1" applyAlignment="1">
      <alignment/>
    </xf>
    <xf numFmtId="43" fontId="7" fillId="36" borderId="0" xfId="43" applyFont="1" applyFill="1" applyBorder="1" applyAlignment="1">
      <alignment/>
    </xf>
    <xf numFmtId="43" fontId="7" fillId="36" borderId="10" xfId="43" applyFont="1" applyFill="1" applyBorder="1" applyAlignment="1">
      <alignment/>
    </xf>
    <xf numFmtId="7" fontId="0" fillId="0" borderId="15" xfId="0" applyNumberFormat="1" applyFont="1" applyBorder="1" applyAlignment="1">
      <alignment/>
    </xf>
    <xf numFmtId="43" fontId="5" fillId="36" borderId="21" xfId="43" applyFont="1" applyFill="1" applyBorder="1" applyAlignment="1">
      <alignment/>
    </xf>
    <xf numFmtId="0" fontId="0" fillId="0" borderId="18" xfId="0" applyBorder="1" applyAlignment="1">
      <alignment/>
    </xf>
    <xf numFmtId="43" fontId="5" fillId="37" borderId="19" xfId="43" applyFont="1" applyFill="1" applyBorder="1" applyAlignment="1">
      <alignment/>
    </xf>
    <xf numFmtId="0" fontId="0" fillId="0" borderId="8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Fill="1" applyBorder="1" applyAlignment="1">
      <alignment/>
    </xf>
    <xf numFmtId="7" fontId="0" fillId="0" borderId="19" xfId="43" applyNumberFormat="1" applyFont="1" applyFill="1" applyBorder="1" applyAlignment="1">
      <alignment horizontal="right"/>
    </xf>
    <xf numFmtId="7" fontId="0" fillId="0" borderId="81" xfId="43" applyNumberFormat="1" applyFont="1" applyFill="1" applyBorder="1" applyAlignment="1">
      <alignment horizontal="right"/>
    </xf>
    <xf numFmtId="0" fontId="0" fillId="0" borderId="82" xfId="0" applyFont="1" applyFill="1" applyBorder="1" applyAlignment="1">
      <alignment/>
    </xf>
    <xf numFmtId="0" fontId="0" fillId="0" borderId="52" xfId="0" applyFont="1" applyBorder="1" applyAlignment="1">
      <alignment/>
    </xf>
    <xf numFmtId="14" fontId="7" fillId="0" borderId="62" xfId="43" applyNumberFormat="1" applyFont="1" applyFill="1" applyBorder="1" applyAlignment="1">
      <alignment horizontal="center"/>
    </xf>
    <xf numFmtId="179" fontId="7" fillId="0" borderId="83" xfId="0" applyNumberFormat="1" applyFont="1" applyFill="1" applyBorder="1" applyAlignment="1">
      <alignment horizontal="center"/>
    </xf>
    <xf numFmtId="14" fontId="7" fillId="0" borderId="84" xfId="43" applyNumberFormat="1" applyFont="1" applyFill="1" applyBorder="1" applyAlignment="1">
      <alignment horizontal="center"/>
    </xf>
    <xf numFmtId="1" fontId="5" fillId="0" borderId="85" xfId="0" applyNumberFormat="1" applyFont="1" applyFill="1" applyBorder="1" applyAlignment="1">
      <alignment horizontal="center"/>
    </xf>
    <xf numFmtId="173" fontId="5" fillId="0" borderId="54" xfId="43" applyNumberFormat="1" applyFont="1" applyFill="1" applyBorder="1" applyAlignment="1" quotePrefix="1">
      <alignment horizontal="right"/>
    </xf>
    <xf numFmtId="1" fontId="5" fillId="0" borderId="54" xfId="0" applyNumberFormat="1" applyFont="1" applyFill="1" applyBorder="1" applyAlignment="1">
      <alignment horizontal="center"/>
    </xf>
    <xf numFmtId="173" fontId="10" fillId="0" borderId="54" xfId="43" applyNumberFormat="1" applyFont="1" applyFill="1" applyBorder="1" applyAlignment="1" quotePrefix="1">
      <alignment horizontal="right"/>
    </xf>
    <xf numFmtId="173" fontId="10" fillId="0" borderId="54" xfId="43" applyNumberFormat="1" applyFont="1" applyFill="1" applyBorder="1" applyAlignment="1">
      <alignment horizontal="right"/>
    </xf>
    <xf numFmtId="3" fontId="10" fillId="0" borderId="54" xfId="43" applyNumberFormat="1" applyFont="1" applyFill="1" applyBorder="1" applyAlignment="1">
      <alignment horizontal="right"/>
    </xf>
    <xf numFmtId="165" fontId="10" fillId="0" borderId="54" xfId="43" applyNumberFormat="1" applyFont="1" applyFill="1" applyBorder="1" applyAlignment="1">
      <alignment horizontal="right"/>
    </xf>
    <xf numFmtId="165" fontId="5" fillId="0" borderId="54" xfId="43" applyNumberFormat="1" applyFont="1" applyFill="1" applyBorder="1" applyAlignment="1">
      <alignment horizontal="left"/>
    </xf>
    <xf numFmtId="10" fontId="10" fillId="0" borderId="54" xfId="64" applyNumberFormat="1" applyFont="1" applyFill="1" applyBorder="1" applyAlignment="1">
      <alignment horizontal="right"/>
    </xf>
    <xf numFmtId="168" fontId="10" fillId="0" borderId="54" xfId="64" applyNumberFormat="1" applyFont="1" applyFill="1" applyBorder="1" applyAlignment="1">
      <alignment horizontal="right"/>
    </xf>
    <xf numFmtId="10" fontId="10" fillId="0" borderId="54" xfId="64" applyNumberFormat="1" applyFont="1" applyFill="1" applyBorder="1" applyAlignment="1">
      <alignment/>
    </xf>
    <xf numFmtId="171" fontId="10" fillId="0" borderId="54" xfId="64" applyNumberFormat="1" applyFont="1" applyFill="1" applyBorder="1" applyAlignment="1">
      <alignment horizontal="right"/>
    </xf>
    <xf numFmtId="7" fontId="5" fillId="0" borderId="58" xfId="46" applyNumberFormat="1" applyFont="1" applyFill="1" applyBorder="1" applyAlignment="1">
      <alignment horizontal="right"/>
    </xf>
    <xf numFmtId="7" fontId="7" fillId="0" borderId="28" xfId="46" applyNumberFormat="1" applyFont="1" applyFill="1" applyBorder="1" applyAlignment="1" quotePrefix="1">
      <alignment horizontal="right"/>
    </xf>
    <xf numFmtId="7" fontId="7" fillId="0" borderId="28" xfId="43" applyNumberFormat="1" applyFont="1" applyFill="1" applyBorder="1" applyAlignment="1">
      <alignment horizontal="right"/>
    </xf>
    <xf numFmtId="7" fontId="7" fillId="0" borderId="86" xfId="46" applyNumberFormat="1" applyFont="1" applyFill="1" applyBorder="1" applyAlignment="1" quotePrefix="1">
      <alignment horizontal="right"/>
    </xf>
    <xf numFmtId="219" fontId="30" fillId="0" borderId="36" xfId="0" applyNumberFormat="1" applyFont="1" applyFill="1" applyBorder="1" applyAlignment="1">
      <alignment horizontal="center"/>
    </xf>
    <xf numFmtId="173" fontId="10" fillId="0" borderId="54" xfId="4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0" fontId="32" fillId="0" borderId="64" xfId="64" applyNumberFormat="1" applyFont="1" applyFill="1" applyBorder="1" applyAlignment="1">
      <alignment horizontal="center"/>
    </xf>
    <xf numFmtId="7" fontId="11" fillId="0" borderId="21" xfId="46" applyNumberFormat="1" applyFont="1" applyFill="1" applyBorder="1" applyAlignment="1">
      <alignment horizontal="center"/>
    </xf>
    <xf numFmtId="7" fontId="6" fillId="0" borderId="21" xfId="43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/>
    </xf>
    <xf numFmtId="164" fontId="30" fillId="0" borderId="0" xfId="43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164" fontId="44" fillId="0" borderId="0" xfId="43" applyNumberFormat="1" applyFont="1" applyFill="1" applyAlignment="1">
      <alignment horizontal="left" vertical="center" wrapText="1"/>
    </xf>
    <xf numFmtId="165" fontId="40" fillId="0" borderId="0" xfId="43" applyNumberFormat="1" applyFont="1" applyFill="1" applyAlignment="1">
      <alignment horizontal="left" vertical="center" wrapText="1"/>
    </xf>
    <xf numFmtId="165" fontId="43" fillId="0" borderId="0" xfId="43" applyNumberFormat="1" applyFont="1" applyAlignment="1">
      <alignment horizontal="left"/>
    </xf>
    <xf numFmtId="165" fontId="30" fillId="0" borderId="0" xfId="43" applyNumberFormat="1" applyFont="1" applyFill="1" applyAlignment="1">
      <alignment horizontal="left" vertical="center" wrapText="1"/>
    </xf>
    <xf numFmtId="164" fontId="40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right" vertical="center"/>
    </xf>
    <xf numFmtId="0" fontId="45" fillId="0" borderId="0" xfId="0" applyFont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/>
    </xf>
    <xf numFmtId="165" fontId="40" fillId="0" borderId="0" xfId="43" applyNumberFormat="1" applyFont="1" applyFill="1" applyAlignment="1">
      <alignment horizontal="center" vertical="center" wrapText="1"/>
    </xf>
    <xf numFmtId="165" fontId="43" fillId="0" borderId="0" xfId="43" applyNumberFormat="1" applyFont="1" applyAlignment="1">
      <alignment horizontal="center"/>
    </xf>
    <xf numFmtId="165" fontId="30" fillId="0" borderId="0" xfId="43" applyNumberFormat="1" applyFont="1" applyFill="1" applyAlignment="1">
      <alignment horizontal="center" vertical="center" wrapText="1"/>
    </xf>
    <xf numFmtId="164" fontId="30" fillId="0" borderId="0" xfId="43" applyNumberFormat="1" applyFont="1" applyFill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48</xdr:row>
      <xdr:rowOff>0</xdr:rowOff>
    </xdr:from>
    <xdr:to>
      <xdr:col>6</xdr:col>
      <xdr:colOff>1066800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362575" y="10877550"/>
          <a:ext cx="5057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48</xdr:row>
      <xdr:rowOff>0</xdr:rowOff>
    </xdr:from>
    <xdr:to>
      <xdr:col>6</xdr:col>
      <xdr:colOff>533400</xdr:colOff>
      <xdr:row>48</xdr:row>
      <xdr:rowOff>0</xdr:rowOff>
    </xdr:to>
    <xdr:sp>
      <xdr:nvSpPr>
        <xdr:cNvPr id="2" name="Oval 2"/>
        <xdr:cNvSpPr>
          <a:spLocks/>
        </xdr:cNvSpPr>
      </xdr:nvSpPr>
      <xdr:spPr>
        <a:xfrm>
          <a:off x="7058025" y="10877550"/>
          <a:ext cx="2828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7943850" y="2114550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8515350" y="2114550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</xdr:col>
      <xdr:colOff>504825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5257800" y="2562225"/>
          <a:ext cx="2209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5" name="Oval 5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6" name="Oval 6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7" name="Oval 7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8" name="Oval 8"/>
        <xdr:cNvSpPr>
          <a:spLocks/>
        </xdr:cNvSpPr>
      </xdr:nvSpPr>
      <xdr:spPr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9" name="Oval 9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'dunlami\Local%20Settings\Temporary%20Internet%20Files\OLK3\MAY03-Monthly%20Servicing%20Report-05-31-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BS_Monthly_Servicing_Reporting-Series%202000\ABS-MSR-2002\ABS%20-%20JUL02-Monthly%20Servicing%20Report\Apr01-VII%20Actual%20vs%20Projection%20Distribut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tthew\Portfolio%20Management%20and%20Analysis\Portfolio%20Performance%20Report-%20Under-Development%20-md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PORTFOLIO%20MANAGEMENT\ASSET-SECURITIZATION\ABS_MONTHLY_SERVICING_REPORTING\ABS-NOV00-Monthly%20Servicing%20Report\KHESLC-by-Guaranto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FINANCE-%20PORTFOLIO%20MANAGEMENT\STUDENT%20LOAN%20ASSET-SECURITIZATION\ABS-MONTHLY%20SERVICING%20REPORTING\ABS-APR00-MONTHLY%20SERVICING%20RPT\COLLECTION_MONTHLY%20SERVICING%20REPORT-04-30-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Monthly_Servicing_Reporting-Series%202000\ABS-MSR-2002\ABS%20-%20JUL02-Monthly%20Servicing%20Report\Apr01-VII%20Actual%20vs%20Projection%20Distribu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Portfolio%20Management%20and%20Analysis\Portfolio%20Performance%20Report-%20Under-Development%20-m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ABS_Monthly_Servicing_Reporting\ABS-MSR-2002\ABS%20-%20JAN02-Monthly%20Servicing%20Report\Apr01-VII%20Actual%20vs%20Projection%20Distribut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ORTFOLIO%20MANAGEMENT\ASSET-SECURITIZATION\ABS_MONTHLY_SERVICING_REPORTING\ABS-NOV00-Monthly%20Servicing%20Report\KHESLC-by-Guarant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Quarterly_Servicing_Reporting-Series%202002-A\ABS-QSR-2002\ABS%20-%20JUL02-Monthly%20Servicing%20Report-msr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R Calc"/>
      <sheetName val="Sr &amp; Sub  Asset %"/>
      <sheetName val="Allocation -05-27-03"/>
      <sheetName val="Allocation -06-25-03"/>
      <sheetName val="Investor Rpt Recos"/>
      <sheetName val="MAY03-Repayment Status"/>
      <sheetName val="2003A-Repayment-Status-mr50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teristics"/>
      <sheetName val="VII-Portfolio Charact.By Prgm"/>
      <sheetName val="VIII-Portfolio-Summary"/>
      <sheetName val="Series 2003-A-Portfolio Trend "/>
      <sheetName val="Sheet1"/>
      <sheetName val="Sheet2"/>
    </sheetNames>
    <sheetDataSet>
      <sheetData sheetId="6">
        <row r="1">
          <cell r="A1" t="str">
            <v>TOLD</v>
          </cell>
          <cell r="B1" t="str">
            <v>LenderCode</v>
          </cell>
          <cell r="C1" t="str">
            <v>Repayment Status</v>
          </cell>
          <cell r="D1" t="str">
            <v>Count Of ARN dataset</v>
          </cell>
          <cell r="E1" t="str">
            <v>Sum Of CurrentEndOfMonthPrincipalAmnt</v>
          </cell>
          <cell r="F1" t="str">
            <v>Sum Of CurrentEndOfMonthBorrowerInterestAmnt</v>
          </cell>
          <cell r="G1" t="str">
            <v>CurrentPortfolioAssignedBySecondaryMarket</v>
          </cell>
          <cell r="H1" t="str">
            <v>Index1</v>
          </cell>
          <cell r="I1" t="str">
            <v>SumOfCEOM*Rate</v>
          </cell>
          <cell r="J1" t="str">
            <v>SumOfSum-Total P03WRM</v>
          </cell>
          <cell r="K1" t="str">
            <v>WAC</v>
          </cell>
          <cell r="L1" t="str">
            <v>WARM</v>
          </cell>
        </row>
        <row r="2">
          <cell r="A2" t="str">
            <v>SALA</v>
          </cell>
          <cell r="B2" t="str">
            <v>83396001</v>
          </cell>
          <cell r="C2" t="str">
            <v>In School</v>
          </cell>
          <cell r="D2">
            <v>81</v>
          </cell>
          <cell r="E2">
            <v>963842.32</v>
          </cell>
          <cell r="F2">
            <v>20187.06</v>
          </cell>
          <cell r="G2" t="str">
            <v>003</v>
          </cell>
          <cell r="H2" t="str">
            <v>A</v>
          </cell>
          <cell r="I2">
            <v>38939.229728</v>
          </cell>
          <cell r="J2">
            <v>261121331.28</v>
          </cell>
          <cell r="K2">
            <v>0.0404</v>
          </cell>
          <cell r="L2">
            <v>270.91706377864796</v>
          </cell>
        </row>
        <row r="3">
          <cell r="A3" t="str">
            <v>Bar Exam</v>
          </cell>
          <cell r="B3" t="str">
            <v>83396001</v>
          </cell>
          <cell r="C3" t="str">
            <v>In School</v>
          </cell>
          <cell r="D3">
            <v>111</v>
          </cell>
          <cell r="E3">
            <v>781639.61</v>
          </cell>
          <cell r="F3">
            <v>23629.77</v>
          </cell>
          <cell r="G3" t="str">
            <v>003</v>
          </cell>
          <cell r="H3" t="str">
            <v>A</v>
          </cell>
          <cell r="I3">
            <v>39526.299294</v>
          </cell>
          <cell r="J3">
            <v>208424423.89</v>
          </cell>
          <cell r="K3">
            <v>0.05056844457255691</v>
          </cell>
          <cell r="L3">
            <v>266.65028386931414</v>
          </cell>
        </row>
        <row r="4">
          <cell r="A4" t="str">
            <v>SALL</v>
          </cell>
          <cell r="B4" t="str">
            <v>83396001</v>
          </cell>
          <cell r="C4" t="str">
            <v>In School</v>
          </cell>
          <cell r="D4">
            <v>18</v>
          </cell>
          <cell r="E4">
            <v>354259</v>
          </cell>
          <cell r="F4">
            <v>8647.44</v>
          </cell>
          <cell r="G4" t="str">
            <v>003</v>
          </cell>
          <cell r="H4" t="str">
            <v>A</v>
          </cell>
          <cell r="I4">
            <v>14666.3226</v>
          </cell>
          <cell r="J4">
            <v>94423335</v>
          </cell>
          <cell r="K4">
            <v>0.0414</v>
          </cell>
          <cell r="L4">
            <v>266.5375756155807</v>
          </cell>
        </row>
        <row r="5">
          <cell r="A5" t="str">
            <v>SALK</v>
          </cell>
          <cell r="B5" t="str">
            <v>83396001</v>
          </cell>
          <cell r="C5" t="str">
            <v>In School</v>
          </cell>
          <cell r="D5">
            <v>4</v>
          </cell>
          <cell r="E5">
            <v>80960</v>
          </cell>
          <cell r="F5">
            <v>1742.76</v>
          </cell>
          <cell r="G5" t="str">
            <v>003</v>
          </cell>
          <cell r="H5" t="str">
            <v>A</v>
          </cell>
          <cell r="I5">
            <v>2865.984</v>
          </cell>
          <cell r="J5">
            <v>21564960</v>
          </cell>
          <cell r="K5">
            <v>0.0354</v>
          </cell>
          <cell r="L5">
            <v>266.3656126482214</v>
          </cell>
        </row>
        <row r="6">
          <cell r="A6" t="str">
            <v>SALI</v>
          </cell>
          <cell r="B6" t="str">
            <v>83396001</v>
          </cell>
          <cell r="C6" t="str">
            <v>In School</v>
          </cell>
          <cell r="D6">
            <v>21</v>
          </cell>
          <cell r="E6">
            <v>490185</v>
          </cell>
          <cell r="F6">
            <v>8662.55</v>
          </cell>
          <cell r="G6" t="str">
            <v>003</v>
          </cell>
          <cell r="H6" t="str">
            <v>A</v>
          </cell>
          <cell r="I6">
            <v>19803.474</v>
          </cell>
          <cell r="J6">
            <v>130541587</v>
          </cell>
          <cell r="K6">
            <v>0.0404</v>
          </cell>
          <cell r="L6">
            <v>266.31085610534797</v>
          </cell>
        </row>
        <row r="7">
          <cell r="A7" t="str">
            <v>SALH</v>
          </cell>
          <cell r="B7" t="str">
            <v>83396001</v>
          </cell>
          <cell r="C7" t="str">
            <v>In School</v>
          </cell>
          <cell r="D7">
            <v>6</v>
          </cell>
          <cell r="E7">
            <v>79997</v>
          </cell>
          <cell r="F7">
            <v>1290.28</v>
          </cell>
          <cell r="G7" t="str">
            <v>003</v>
          </cell>
          <cell r="H7" t="str">
            <v>A</v>
          </cell>
          <cell r="I7">
            <v>2911.8908</v>
          </cell>
          <cell r="J7">
            <v>21650133</v>
          </cell>
          <cell r="K7">
            <v>0.0364</v>
          </cell>
          <cell r="L7">
            <v>270.63681138042676</v>
          </cell>
        </row>
        <row r="8">
          <cell r="A8" t="str">
            <v>SALG</v>
          </cell>
          <cell r="B8" t="str">
            <v>83396001</v>
          </cell>
          <cell r="C8" t="str">
            <v>In School</v>
          </cell>
          <cell r="D8">
            <v>14</v>
          </cell>
          <cell r="E8">
            <v>289305.21</v>
          </cell>
          <cell r="F8">
            <v>3071.82</v>
          </cell>
          <cell r="G8" t="str">
            <v>003</v>
          </cell>
          <cell r="H8" t="str">
            <v>A</v>
          </cell>
          <cell r="I8">
            <v>8794.878384</v>
          </cell>
          <cell r="J8">
            <v>77472426.81</v>
          </cell>
          <cell r="K8">
            <v>0.0304</v>
          </cell>
          <cell r="L8">
            <v>267.7878729180162</v>
          </cell>
        </row>
        <row r="9">
          <cell r="A9" t="str">
            <v>SALF</v>
          </cell>
          <cell r="B9" t="str">
            <v>83396001</v>
          </cell>
          <cell r="C9" t="str">
            <v>In School</v>
          </cell>
          <cell r="D9">
            <v>20</v>
          </cell>
          <cell r="E9">
            <v>287737</v>
          </cell>
          <cell r="F9">
            <v>7265.25</v>
          </cell>
          <cell r="G9" t="str">
            <v>003</v>
          </cell>
          <cell r="H9" t="str">
            <v>A</v>
          </cell>
          <cell r="I9">
            <v>14358.0763</v>
          </cell>
          <cell r="J9">
            <v>77610201</v>
          </cell>
          <cell r="K9">
            <v>0.0499</v>
          </cell>
          <cell r="L9">
            <v>269.7261770297181</v>
          </cell>
        </row>
        <row r="10">
          <cell r="A10" t="str">
            <v>SALE</v>
          </cell>
          <cell r="B10" t="str">
            <v>83396001</v>
          </cell>
          <cell r="C10" t="str">
            <v>In School</v>
          </cell>
          <cell r="D10">
            <v>10</v>
          </cell>
          <cell r="E10">
            <v>146669</v>
          </cell>
          <cell r="F10">
            <v>3128.52</v>
          </cell>
          <cell r="G10" t="str">
            <v>003</v>
          </cell>
          <cell r="H10" t="str">
            <v>A</v>
          </cell>
          <cell r="I10">
            <v>5558.7551</v>
          </cell>
          <cell r="J10">
            <v>39335337</v>
          </cell>
          <cell r="K10">
            <v>0.0379</v>
          </cell>
          <cell r="L10">
            <v>268.19121286706803</v>
          </cell>
        </row>
        <row r="11">
          <cell r="A11" t="str">
            <v>SALD</v>
          </cell>
          <cell r="B11" t="str">
            <v>83396001</v>
          </cell>
          <cell r="C11" t="str">
            <v>In School</v>
          </cell>
          <cell r="D11">
            <v>179</v>
          </cell>
          <cell r="E11">
            <v>2452330.66</v>
          </cell>
          <cell r="F11">
            <v>69505.27</v>
          </cell>
          <cell r="G11" t="str">
            <v>003</v>
          </cell>
          <cell r="H11" t="str">
            <v>A</v>
          </cell>
          <cell r="I11">
            <v>124823.630594</v>
          </cell>
          <cell r="J11">
            <v>662061983.34</v>
          </cell>
          <cell r="K11">
            <v>0.0509</v>
          </cell>
          <cell r="L11">
            <v>269.97255881472364</v>
          </cell>
        </row>
        <row r="12">
          <cell r="A12" t="str">
            <v>SALB</v>
          </cell>
          <cell r="B12" t="str">
            <v>83396001</v>
          </cell>
          <cell r="C12" t="str">
            <v>In School</v>
          </cell>
          <cell r="D12">
            <v>183</v>
          </cell>
          <cell r="E12">
            <v>2063445.86</v>
          </cell>
          <cell r="F12">
            <v>60253.12</v>
          </cell>
          <cell r="G12" t="str">
            <v>003</v>
          </cell>
          <cell r="H12" t="str">
            <v>A</v>
          </cell>
          <cell r="I12">
            <v>108124.563064</v>
          </cell>
          <cell r="J12">
            <v>557915420.33</v>
          </cell>
          <cell r="K12">
            <v>0.0524</v>
          </cell>
          <cell r="L12">
            <v>270.38045007393606</v>
          </cell>
        </row>
        <row r="13">
          <cell r="A13" t="str">
            <v>Residency</v>
          </cell>
          <cell r="B13" t="str">
            <v>83396001</v>
          </cell>
          <cell r="C13" t="str">
            <v>In School</v>
          </cell>
          <cell r="D13">
            <v>166</v>
          </cell>
          <cell r="E13">
            <v>1469591.77</v>
          </cell>
          <cell r="F13">
            <v>50116.86</v>
          </cell>
          <cell r="G13" t="str">
            <v>003</v>
          </cell>
          <cell r="H13" t="str">
            <v>A</v>
          </cell>
          <cell r="I13">
            <v>72718.509928</v>
          </cell>
          <cell r="J13">
            <v>373333313.9</v>
          </cell>
          <cell r="K13">
            <v>0.04948211565447185</v>
          </cell>
          <cell r="L13">
            <v>254.03878922103652</v>
          </cell>
        </row>
        <row r="14">
          <cell r="A14" t="str">
            <v>Medical Access</v>
          </cell>
          <cell r="B14" t="str">
            <v>83396001</v>
          </cell>
          <cell r="C14" t="str">
            <v>In School</v>
          </cell>
          <cell r="D14">
            <v>377</v>
          </cell>
          <cell r="E14">
            <v>3199795.45</v>
          </cell>
          <cell r="F14">
            <v>90503.42</v>
          </cell>
          <cell r="G14" t="str">
            <v>003</v>
          </cell>
          <cell r="H14" t="str">
            <v>A</v>
          </cell>
          <cell r="I14">
            <v>152679.85446</v>
          </cell>
          <cell r="J14">
            <v>874409247.69</v>
          </cell>
          <cell r="K14">
            <v>0.047715504583269536</v>
          </cell>
          <cell r="L14">
            <v>273.2703578567811</v>
          </cell>
        </row>
        <row r="15">
          <cell r="A15" t="str">
            <v>Law Access</v>
          </cell>
          <cell r="B15" t="str">
            <v>83396001</v>
          </cell>
          <cell r="C15" t="str">
            <v>In School</v>
          </cell>
          <cell r="D15">
            <v>14814</v>
          </cell>
          <cell r="E15">
            <v>187957614.94</v>
          </cell>
          <cell r="F15">
            <v>5375300.57</v>
          </cell>
          <cell r="G15" t="str">
            <v>003</v>
          </cell>
          <cell r="H15" t="str">
            <v>A</v>
          </cell>
          <cell r="I15">
            <v>9214345.556596</v>
          </cell>
          <cell r="J15">
            <v>50721742680.71</v>
          </cell>
          <cell r="K15">
            <v>0.04902352883940037</v>
          </cell>
          <cell r="L15">
            <v>269.85734361920606</v>
          </cell>
        </row>
        <row r="16">
          <cell r="A16" t="str">
            <v>CALD</v>
          </cell>
          <cell r="B16" t="str">
            <v>83396001</v>
          </cell>
          <cell r="C16" t="str">
            <v>In School</v>
          </cell>
          <cell r="D16">
            <v>39</v>
          </cell>
          <cell r="E16">
            <v>593968.21</v>
          </cell>
          <cell r="F16">
            <v>17106.64</v>
          </cell>
          <cell r="G16" t="str">
            <v>003</v>
          </cell>
          <cell r="H16" t="str">
            <v>A</v>
          </cell>
          <cell r="I16">
            <v>30232.981889</v>
          </cell>
          <cell r="J16">
            <v>162334401.95</v>
          </cell>
          <cell r="K16">
            <v>0.0509</v>
          </cell>
          <cell r="L16">
            <v>273.3048658445879</v>
          </cell>
        </row>
        <row r="17">
          <cell r="A17" t="str">
            <v>Business Access</v>
          </cell>
          <cell r="B17" t="str">
            <v>83396001</v>
          </cell>
          <cell r="C17" t="str">
            <v>In School</v>
          </cell>
          <cell r="D17">
            <v>295</v>
          </cell>
          <cell r="E17">
            <v>4115895.75</v>
          </cell>
          <cell r="F17">
            <v>93366.61</v>
          </cell>
          <cell r="G17" t="str">
            <v>003</v>
          </cell>
          <cell r="H17" t="str">
            <v>A</v>
          </cell>
          <cell r="I17">
            <v>184036.20769</v>
          </cell>
          <cell r="J17">
            <v>1091948646.59</v>
          </cell>
          <cell r="K17">
            <v>0.04471352504251353</v>
          </cell>
          <cell r="L17">
            <v>265.3003654404998</v>
          </cell>
        </row>
        <row r="18">
          <cell r="A18" t="str">
            <v>CALA</v>
          </cell>
          <cell r="B18" t="str">
            <v>83396001</v>
          </cell>
          <cell r="C18" t="str">
            <v>In School</v>
          </cell>
          <cell r="D18">
            <v>8</v>
          </cell>
          <cell r="E18">
            <v>107576.32</v>
          </cell>
          <cell r="F18">
            <v>2491.23</v>
          </cell>
          <cell r="G18" t="str">
            <v>003</v>
          </cell>
          <cell r="H18" t="str">
            <v>A</v>
          </cell>
          <cell r="I18">
            <v>4346.083328</v>
          </cell>
          <cell r="J18">
            <v>29553245.65</v>
          </cell>
          <cell r="K18">
            <v>0.0404</v>
          </cell>
          <cell r="L18">
            <v>274.71887539934437</v>
          </cell>
        </row>
        <row r="19">
          <cell r="A19" t="str">
            <v>SALC</v>
          </cell>
          <cell r="B19" t="str">
            <v>83396001</v>
          </cell>
          <cell r="C19" t="str">
            <v>In School</v>
          </cell>
          <cell r="D19">
            <v>65</v>
          </cell>
          <cell r="E19">
            <v>983043</v>
          </cell>
          <cell r="F19">
            <v>20675.37</v>
          </cell>
          <cell r="G19" t="str">
            <v>003</v>
          </cell>
          <cell r="H19" t="str">
            <v>A</v>
          </cell>
          <cell r="I19">
            <v>38240.3727</v>
          </cell>
          <cell r="J19">
            <v>265763802</v>
          </cell>
          <cell r="K19">
            <v>0.0389</v>
          </cell>
          <cell r="L19">
            <v>270.34809464082446</v>
          </cell>
        </row>
        <row r="20">
          <cell r="A20" t="str">
            <v>CALC</v>
          </cell>
          <cell r="B20" t="str">
            <v>83396001</v>
          </cell>
          <cell r="C20" t="str">
            <v>In School</v>
          </cell>
          <cell r="D20">
            <v>4</v>
          </cell>
          <cell r="E20">
            <v>30813</v>
          </cell>
          <cell r="F20">
            <v>706.47</v>
          </cell>
          <cell r="G20" t="str">
            <v>003</v>
          </cell>
          <cell r="H20" t="str">
            <v>A</v>
          </cell>
          <cell r="I20">
            <v>1198.6257</v>
          </cell>
          <cell r="J20">
            <v>8271321</v>
          </cell>
          <cell r="K20">
            <v>0.038900000000000004</v>
          </cell>
          <cell r="L20">
            <v>268.43608217310873</v>
          </cell>
        </row>
        <row r="21">
          <cell r="A21" t="str">
            <v>Health Access</v>
          </cell>
          <cell r="B21" t="str">
            <v>83396001</v>
          </cell>
          <cell r="C21" t="str">
            <v>In School</v>
          </cell>
          <cell r="D21">
            <v>267</v>
          </cell>
          <cell r="E21">
            <v>2672007.28</v>
          </cell>
          <cell r="F21">
            <v>64537.49</v>
          </cell>
          <cell r="G21" t="str">
            <v>003</v>
          </cell>
          <cell r="H21" t="str">
            <v>A</v>
          </cell>
          <cell r="I21">
            <v>120619.589292</v>
          </cell>
          <cell r="J21">
            <v>720366511.16</v>
          </cell>
          <cell r="K21">
            <v>0.04514193886926835</v>
          </cell>
          <cell r="L21">
            <v>269.59751066247094</v>
          </cell>
        </row>
        <row r="22">
          <cell r="A22" t="str">
            <v>CALF</v>
          </cell>
          <cell r="B22" t="str">
            <v>83396001</v>
          </cell>
          <cell r="C22" t="str">
            <v>In School</v>
          </cell>
          <cell r="D22">
            <v>5</v>
          </cell>
          <cell r="E22">
            <v>66568.47</v>
          </cell>
          <cell r="F22">
            <v>1900.68</v>
          </cell>
          <cell r="G22" t="str">
            <v>003</v>
          </cell>
          <cell r="H22" t="str">
            <v>A</v>
          </cell>
          <cell r="I22">
            <v>3321.766653</v>
          </cell>
          <cell r="J22">
            <v>18074810.67</v>
          </cell>
          <cell r="K22">
            <v>0.0499</v>
          </cell>
          <cell r="L22">
            <v>271.52209852502244</v>
          </cell>
        </row>
        <row r="23">
          <cell r="A23" t="str">
            <v>CALG</v>
          </cell>
          <cell r="B23" t="str">
            <v>83396001</v>
          </cell>
          <cell r="C23" t="str">
            <v>In School</v>
          </cell>
          <cell r="D23">
            <v>8</v>
          </cell>
          <cell r="E23">
            <v>140253</v>
          </cell>
          <cell r="F23">
            <v>1919.8</v>
          </cell>
          <cell r="G23" t="str">
            <v>003</v>
          </cell>
          <cell r="H23" t="str">
            <v>A</v>
          </cell>
          <cell r="I23">
            <v>4263.6912</v>
          </cell>
          <cell r="J23">
            <v>39392389</v>
          </cell>
          <cell r="K23">
            <v>0.0304</v>
          </cell>
          <cell r="L23">
            <v>280.8666409987665</v>
          </cell>
        </row>
        <row r="24">
          <cell r="A24" t="str">
            <v>CALI</v>
          </cell>
          <cell r="B24" t="str">
            <v>83396001</v>
          </cell>
          <cell r="C24" t="str">
            <v>In School</v>
          </cell>
          <cell r="D24">
            <v>43</v>
          </cell>
          <cell r="E24">
            <v>750248.99</v>
          </cell>
          <cell r="F24">
            <v>11332.52</v>
          </cell>
          <cell r="G24" t="str">
            <v>003</v>
          </cell>
          <cell r="H24" t="str">
            <v>A</v>
          </cell>
          <cell r="I24">
            <v>30310.059196</v>
          </cell>
          <cell r="J24">
            <v>202676290.74</v>
          </cell>
          <cell r="K24">
            <v>0.0404</v>
          </cell>
          <cell r="L24">
            <v>270.14536965921144</v>
          </cell>
        </row>
        <row r="25">
          <cell r="A25" t="str">
            <v>Graduate Access</v>
          </cell>
          <cell r="B25" t="str">
            <v>83396001</v>
          </cell>
          <cell r="C25" t="str">
            <v>In School</v>
          </cell>
          <cell r="D25">
            <v>960</v>
          </cell>
          <cell r="E25">
            <v>11202435.59</v>
          </cell>
          <cell r="F25">
            <v>250563.67</v>
          </cell>
          <cell r="G25" t="str">
            <v>003</v>
          </cell>
          <cell r="H25" t="str">
            <v>A</v>
          </cell>
          <cell r="I25">
            <v>504911.420716</v>
          </cell>
          <cell r="J25">
            <v>3066948157.48</v>
          </cell>
          <cell r="K25">
            <v>0.04507157543192802</v>
          </cell>
          <cell r="L25">
            <v>273.77512085119696</v>
          </cell>
        </row>
        <row r="26">
          <cell r="A26" t="str">
            <v>CALJ</v>
          </cell>
          <cell r="B26" t="str">
            <v>83396001</v>
          </cell>
          <cell r="C26" t="str">
            <v>In School</v>
          </cell>
          <cell r="D26">
            <v>14</v>
          </cell>
          <cell r="E26">
            <v>213886</v>
          </cell>
          <cell r="F26">
            <v>3895.52</v>
          </cell>
          <cell r="G26" t="str">
            <v>003</v>
          </cell>
          <cell r="H26" t="str">
            <v>A</v>
          </cell>
          <cell r="I26">
            <v>9924.3104</v>
          </cell>
          <cell r="J26">
            <v>61025129</v>
          </cell>
          <cell r="K26">
            <v>0.046400000000000004</v>
          </cell>
          <cell r="L26">
            <v>285.3161450492318</v>
          </cell>
        </row>
        <row r="27">
          <cell r="A27" t="str">
            <v>CALL</v>
          </cell>
          <cell r="B27" t="str">
            <v>83396001</v>
          </cell>
          <cell r="C27" t="str">
            <v>In School</v>
          </cell>
          <cell r="D27">
            <v>6</v>
          </cell>
          <cell r="E27">
            <v>135486.22</v>
          </cell>
          <cell r="F27">
            <v>2996.37</v>
          </cell>
          <cell r="G27" t="str">
            <v>003</v>
          </cell>
          <cell r="H27" t="str">
            <v>A</v>
          </cell>
          <cell r="I27">
            <v>5609.129508</v>
          </cell>
          <cell r="J27">
            <v>36839852.7</v>
          </cell>
          <cell r="K27">
            <v>0.0414</v>
          </cell>
          <cell r="L27">
            <v>271.9084841248062</v>
          </cell>
        </row>
        <row r="28">
          <cell r="A28" t="str">
            <v>Dental Access</v>
          </cell>
          <cell r="B28" t="str">
            <v>83396001</v>
          </cell>
          <cell r="C28" t="str">
            <v>In School</v>
          </cell>
          <cell r="D28">
            <v>342</v>
          </cell>
          <cell r="E28">
            <v>4959684.4</v>
          </cell>
          <cell r="F28">
            <v>149122.18</v>
          </cell>
          <cell r="G28" t="str">
            <v>003</v>
          </cell>
          <cell r="H28" t="str">
            <v>A</v>
          </cell>
          <cell r="I28">
            <v>241719.6438</v>
          </cell>
          <cell r="J28">
            <v>1349799240.5</v>
          </cell>
          <cell r="K28">
            <v>0.048736900235023015</v>
          </cell>
          <cell r="L28">
            <v>272.15426056141797</v>
          </cell>
        </row>
        <row r="29">
          <cell r="A29" t="str">
            <v>CALH</v>
          </cell>
          <cell r="B29" t="str">
            <v>83396001</v>
          </cell>
          <cell r="C29" t="str">
            <v>In School</v>
          </cell>
          <cell r="D29">
            <v>18</v>
          </cell>
          <cell r="E29">
            <v>294505.7</v>
          </cell>
          <cell r="F29">
            <v>5103.77</v>
          </cell>
          <cell r="G29" t="str">
            <v>003</v>
          </cell>
          <cell r="H29" t="str">
            <v>A</v>
          </cell>
          <cell r="I29">
            <v>10720.00748</v>
          </cell>
          <cell r="J29">
            <v>81971730.8</v>
          </cell>
          <cell r="K29">
            <v>0.0364</v>
          </cell>
          <cell r="L29">
            <v>278.3366529068877</v>
          </cell>
        </row>
        <row r="30">
          <cell r="A30" t="str">
            <v>CALB</v>
          </cell>
          <cell r="B30" t="str">
            <v>83396001</v>
          </cell>
          <cell r="C30" t="str">
            <v>In School</v>
          </cell>
          <cell r="D30">
            <v>64</v>
          </cell>
          <cell r="E30">
            <v>1122106.76</v>
          </cell>
          <cell r="F30">
            <v>31828.97</v>
          </cell>
          <cell r="G30" t="str">
            <v>003</v>
          </cell>
          <cell r="H30" t="str">
            <v>A</v>
          </cell>
          <cell r="I30">
            <v>58798.394224</v>
          </cell>
          <cell r="J30">
            <v>300657092.68</v>
          </cell>
          <cell r="K30">
            <v>0.0524</v>
          </cell>
          <cell r="L30">
            <v>267.93982836356855</v>
          </cell>
        </row>
        <row r="32">
          <cell r="A32" t="str">
            <v>Bar Exam</v>
          </cell>
          <cell r="B32" t="str">
            <v>83396001</v>
          </cell>
          <cell r="C32" t="str">
            <v>In Grace</v>
          </cell>
          <cell r="D32">
            <v>700</v>
          </cell>
          <cell r="E32">
            <v>4807878.94</v>
          </cell>
          <cell r="F32">
            <v>130739.92</v>
          </cell>
          <cell r="G32" t="str">
            <v>003</v>
          </cell>
          <cell r="H32" t="str">
            <v>B</v>
          </cell>
          <cell r="I32">
            <v>244267.501931</v>
          </cell>
          <cell r="J32">
            <v>1184217657.91</v>
          </cell>
          <cell r="K32">
            <v>0.05080566814999714</v>
          </cell>
          <cell r="L32">
            <v>246.3077112981551</v>
          </cell>
        </row>
        <row r="33">
          <cell r="A33" t="str">
            <v>CALF</v>
          </cell>
          <cell r="B33" t="str">
            <v>83396001</v>
          </cell>
          <cell r="C33" t="str">
            <v>In Grace</v>
          </cell>
          <cell r="D33">
            <v>2</v>
          </cell>
          <cell r="E33">
            <v>40920</v>
          </cell>
          <cell r="F33">
            <v>1135.97</v>
          </cell>
          <cell r="G33" t="str">
            <v>003</v>
          </cell>
          <cell r="H33" t="str">
            <v>B</v>
          </cell>
          <cell r="I33">
            <v>2041.908</v>
          </cell>
          <cell r="J33">
            <v>10189080</v>
          </cell>
          <cell r="K33">
            <v>0.0499</v>
          </cell>
          <cell r="L33">
            <v>249</v>
          </cell>
        </row>
        <row r="34">
          <cell r="A34" t="str">
            <v>CALD</v>
          </cell>
          <cell r="B34" t="str">
            <v>83396001</v>
          </cell>
          <cell r="C34" t="str">
            <v>In Grace</v>
          </cell>
          <cell r="D34">
            <v>12</v>
          </cell>
          <cell r="E34">
            <v>107463</v>
          </cell>
          <cell r="F34">
            <v>3788.11</v>
          </cell>
          <cell r="G34" t="str">
            <v>003</v>
          </cell>
          <cell r="H34" t="str">
            <v>B</v>
          </cell>
          <cell r="I34">
            <v>5469.8667</v>
          </cell>
          <cell r="J34">
            <v>26699107</v>
          </cell>
          <cell r="K34">
            <v>0.050899999999999994</v>
          </cell>
          <cell r="L34">
            <v>248.44929882843397</v>
          </cell>
        </row>
        <row r="35">
          <cell r="A35" t="str">
            <v>CALC</v>
          </cell>
          <cell r="B35" t="str">
            <v>83396001</v>
          </cell>
          <cell r="C35" t="str">
            <v>In Grace</v>
          </cell>
          <cell r="D35">
            <v>1</v>
          </cell>
          <cell r="E35">
            <v>10000</v>
          </cell>
          <cell r="F35">
            <v>228.19</v>
          </cell>
          <cell r="G35" t="str">
            <v>003</v>
          </cell>
          <cell r="H35" t="str">
            <v>B</v>
          </cell>
          <cell r="I35">
            <v>389</v>
          </cell>
          <cell r="J35">
            <v>2490000</v>
          </cell>
          <cell r="K35">
            <v>0.0389</v>
          </cell>
          <cell r="L35">
            <v>249</v>
          </cell>
        </row>
        <row r="36">
          <cell r="A36" t="str">
            <v>CALB</v>
          </cell>
          <cell r="B36" t="str">
            <v>83396001</v>
          </cell>
          <cell r="C36" t="str">
            <v>In Grace</v>
          </cell>
          <cell r="D36">
            <v>15</v>
          </cell>
          <cell r="E36">
            <v>142281.23</v>
          </cell>
          <cell r="F36">
            <v>4381.35</v>
          </cell>
          <cell r="G36" t="str">
            <v>003</v>
          </cell>
          <cell r="H36" t="str">
            <v>B</v>
          </cell>
          <cell r="I36">
            <v>7455.536452</v>
          </cell>
          <cell r="J36">
            <v>35325526.27</v>
          </cell>
          <cell r="K36">
            <v>0.0524</v>
          </cell>
          <cell r="L36">
            <v>248.27959576958958</v>
          </cell>
        </row>
        <row r="37">
          <cell r="A37" t="str">
            <v>Business Access</v>
          </cell>
          <cell r="B37" t="str">
            <v>83396001</v>
          </cell>
          <cell r="C37" t="str">
            <v>In Grace</v>
          </cell>
          <cell r="D37">
            <v>137</v>
          </cell>
          <cell r="E37">
            <v>1861851.89</v>
          </cell>
          <cell r="F37">
            <v>51502.32</v>
          </cell>
          <cell r="G37" t="str">
            <v>003</v>
          </cell>
          <cell r="H37" t="str">
            <v>B</v>
          </cell>
          <cell r="I37">
            <v>87586.508231</v>
          </cell>
          <cell r="J37">
            <v>462658822.61</v>
          </cell>
          <cell r="K37">
            <v>0.047042682987528076</v>
          </cell>
          <cell r="L37">
            <v>248.4938920732304</v>
          </cell>
        </row>
        <row r="38">
          <cell r="A38" t="str">
            <v>CALI</v>
          </cell>
          <cell r="B38" t="str">
            <v>83396001</v>
          </cell>
          <cell r="C38" t="str">
            <v>In Grace</v>
          </cell>
          <cell r="D38">
            <v>28</v>
          </cell>
          <cell r="E38">
            <v>463433.6</v>
          </cell>
          <cell r="F38">
            <v>7672.38</v>
          </cell>
          <cell r="G38" t="str">
            <v>003</v>
          </cell>
          <cell r="H38" t="str">
            <v>B</v>
          </cell>
          <cell r="I38">
            <v>18722.71744</v>
          </cell>
          <cell r="J38">
            <v>115253041.4</v>
          </cell>
          <cell r="K38">
            <v>0.0404</v>
          </cell>
          <cell r="L38">
            <v>248.69375332302192</v>
          </cell>
        </row>
        <row r="39">
          <cell r="A39" t="str">
            <v>CALH</v>
          </cell>
          <cell r="B39" t="str">
            <v>83396001</v>
          </cell>
          <cell r="C39" t="str">
            <v>In Grace</v>
          </cell>
          <cell r="D39">
            <v>7</v>
          </cell>
          <cell r="E39">
            <v>149762</v>
          </cell>
          <cell r="F39">
            <v>2475.01</v>
          </cell>
          <cell r="G39" t="str">
            <v>003</v>
          </cell>
          <cell r="H39" t="str">
            <v>B</v>
          </cell>
          <cell r="I39">
            <v>5451.3368</v>
          </cell>
          <cell r="J39">
            <v>37290738</v>
          </cell>
          <cell r="K39">
            <v>0.0364</v>
          </cell>
          <cell r="L39">
            <v>249</v>
          </cell>
        </row>
        <row r="40">
          <cell r="A40" t="str">
            <v>CALA</v>
          </cell>
          <cell r="B40" t="str">
            <v>83396001</v>
          </cell>
          <cell r="C40" t="str">
            <v>In Grace</v>
          </cell>
          <cell r="D40">
            <v>2</v>
          </cell>
          <cell r="E40">
            <v>10019.96</v>
          </cell>
          <cell r="F40">
            <v>140.67</v>
          </cell>
          <cell r="G40" t="str">
            <v>003</v>
          </cell>
          <cell r="H40" t="str">
            <v>B</v>
          </cell>
          <cell r="I40">
            <v>404.806384</v>
          </cell>
          <cell r="J40">
            <v>2464970.04</v>
          </cell>
          <cell r="K40">
            <v>0.0404</v>
          </cell>
          <cell r="L40">
            <v>246.00597607176078</v>
          </cell>
        </row>
        <row r="41">
          <cell r="A41" t="str">
            <v>SALK</v>
          </cell>
          <cell r="B41" t="str">
            <v>83396001</v>
          </cell>
          <cell r="C41" t="str">
            <v>In Grace</v>
          </cell>
          <cell r="D41">
            <v>1</v>
          </cell>
          <cell r="E41">
            <v>31760</v>
          </cell>
          <cell r="F41">
            <v>653.27</v>
          </cell>
          <cell r="G41" t="str">
            <v>003</v>
          </cell>
          <cell r="H41" t="str">
            <v>B</v>
          </cell>
          <cell r="I41">
            <v>1124.304</v>
          </cell>
          <cell r="J41">
            <v>7908240</v>
          </cell>
          <cell r="K41">
            <v>0.0354</v>
          </cell>
          <cell r="L41">
            <v>249</v>
          </cell>
        </row>
        <row r="42">
          <cell r="A42" t="str">
            <v>CALG</v>
          </cell>
          <cell r="B42" t="str">
            <v>83396001</v>
          </cell>
          <cell r="C42" t="str">
            <v>In Grace</v>
          </cell>
          <cell r="D42">
            <v>9</v>
          </cell>
          <cell r="E42">
            <v>188674.91</v>
          </cell>
          <cell r="F42">
            <v>2072.93</v>
          </cell>
          <cell r="G42" t="str">
            <v>003</v>
          </cell>
          <cell r="H42" t="str">
            <v>B</v>
          </cell>
          <cell r="I42">
            <v>5735.717264</v>
          </cell>
          <cell r="J42">
            <v>46980052.59</v>
          </cell>
          <cell r="K42">
            <v>0.0304</v>
          </cell>
          <cell r="L42">
            <v>249</v>
          </cell>
        </row>
        <row r="43">
          <cell r="A43" t="str">
            <v>SALL</v>
          </cell>
          <cell r="B43" t="str">
            <v>83396001</v>
          </cell>
          <cell r="C43" t="str">
            <v>In Grace</v>
          </cell>
          <cell r="D43">
            <v>5</v>
          </cell>
          <cell r="E43">
            <v>83973.18</v>
          </cell>
          <cell r="F43">
            <v>2011.32</v>
          </cell>
          <cell r="G43" t="str">
            <v>003</v>
          </cell>
          <cell r="H43" t="str">
            <v>B</v>
          </cell>
          <cell r="I43">
            <v>3476.489652</v>
          </cell>
          <cell r="J43">
            <v>20909321.82</v>
          </cell>
          <cell r="K43">
            <v>0.0414</v>
          </cell>
          <cell r="L43">
            <v>249</v>
          </cell>
        </row>
        <row r="44">
          <cell r="A44" t="str">
            <v>SALI</v>
          </cell>
          <cell r="B44" t="str">
            <v>83396001</v>
          </cell>
          <cell r="C44" t="str">
            <v>In Grace</v>
          </cell>
          <cell r="D44">
            <v>15</v>
          </cell>
          <cell r="E44">
            <v>386692.43</v>
          </cell>
          <cell r="F44">
            <v>6451.55</v>
          </cell>
          <cell r="G44" t="str">
            <v>003</v>
          </cell>
          <cell r="H44" t="str">
            <v>B</v>
          </cell>
          <cell r="I44">
            <v>15622.374172</v>
          </cell>
          <cell r="J44">
            <v>96286415.07</v>
          </cell>
          <cell r="K44">
            <v>0.0404</v>
          </cell>
          <cell r="L44">
            <v>249</v>
          </cell>
        </row>
        <row r="45">
          <cell r="A45" t="str">
            <v>SALH</v>
          </cell>
          <cell r="B45" t="str">
            <v>83396001</v>
          </cell>
          <cell r="C45" t="str">
            <v>In Grace</v>
          </cell>
          <cell r="D45">
            <v>3</v>
          </cell>
          <cell r="E45">
            <v>70540</v>
          </cell>
          <cell r="F45">
            <v>1088.22</v>
          </cell>
          <cell r="G45" t="str">
            <v>003</v>
          </cell>
          <cell r="H45" t="str">
            <v>B</v>
          </cell>
          <cell r="I45">
            <v>2567.656</v>
          </cell>
          <cell r="J45">
            <v>17564460</v>
          </cell>
          <cell r="K45">
            <v>0.0364</v>
          </cell>
          <cell r="L45">
            <v>249</v>
          </cell>
        </row>
        <row r="46">
          <cell r="A46" t="str">
            <v>SALG</v>
          </cell>
          <cell r="B46" t="str">
            <v>83396001</v>
          </cell>
          <cell r="C46" t="str">
            <v>In Grace</v>
          </cell>
          <cell r="D46">
            <v>5</v>
          </cell>
          <cell r="E46">
            <v>144976</v>
          </cell>
          <cell r="F46">
            <v>1791.73</v>
          </cell>
          <cell r="G46" t="str">
            <v>003</v>
          </cell>
          <cell r="H46" t="str">
            <v>B</v>
          </cell>
          <cell r="I46">
            <v>4407.2704</v>
          </cell>
          <cell r="J46">
            <v>36099024</v>
          </cell>
          <cell r="K46">
            <v>0.030400000000000003</v>
          </cell>
          <cell r="L46">
            <v>249</v>
          </cell>
        </row>
        <row r="47">
          <cell r="A47" t="str">
            <v>SALF</v>
          </cell>
          <cell r="B47" t="str">
            <v>83396001</v>
          </cell>
          <cell r="C47" t="str">
            <v>In Grace</v>
          </cell>
          <cell r="D47">
            <v>15</v>
          </cell>
          <cell r="E47">
            <v>180307.4</v>
          </cell>
          <cell r="F47">
            <v>4855.9</v>
          </cell>
          <cell r="G47" t="str">
            <v>003</v>
          </cell>
          <cell r="H47" t="str">
            <v>B</v>
          </cell>
          <cell r="I47">
            <v>8997.33926</v>
          </cell>
          <cell r="J47">
            <v>44896542.6</v>
          </cell>
          <cell r="K47">
            <v>0.04990000000000001</v>
          </cell>
          <cell r="L47">
            <v>249</v>
          </cell>
        </row>
        <row r="48">
          <cell r="A48" t="str">
            <v>SALE</v>
          </cell>
          <cell r="B48" t="str">
            <v>83396001</v>
          </cell>
          <cell r="C48" t="str">
            <v>In Grace</v>
          </cell>
          <cell r="D48">
            <v>1</v>
          </cell>
          <cell r="E48">
            <v>1810</v>
          </cell>
          <cell r="F48">
            <v>24.71</v>
          </cell>
          <cell r="G48" t="str">
            <v>003</v>
          </cell>
          <cell r="H48" t="str">
            <v>B</v>
          </cell>
          <cell r="I48">
            <v>68.599</v>
          </cell>
          <cell r="J48">
            <v>450690</v>
          </cell>
          <cell r="K48">
            <v>0.0379</v>
          </cell>
          <cell r="L48">
            <v>249</v>
          </cell>
        </row>
        <row r="49">
          <cell r="A49" t="str">
            <v>SALD</v>
          </cell>
          <cell r="B49" t="str">
            <v>83396001</v>
          </cell>
          <cell r="C49" t="str">
            <v>In Grace</v>
          </cell>
          <cell r="D49">
            <v>51</v>
          </cell>
          <cell r="E49">
            <v>671387.38</v>
          </cell>
          <cell r="F49">
            <v>19450.52</v>
          </cell>
          <cell r="G49" t="str">
            <v>003</v>
          </cell>
          <cell r="H49" t="str">
            <v>B</v>
          </cell>
          <cell r="I49">
            <v>34173.617642</v>
          </cell>
          <cell r="J49">
            <v>167049531.62</v>
          </cell>
          <cell r="K49">
            <v>0.050899999999999994</v>
          </cell>
          <cell r="L49">
            <v>248.81243913163814</v>
          </cell>
        </row>
        <row r="50">
          <cell r="A50" t="str">
            <v>SALC</v>
          </cell>
          <cell r="B50" t="str">
            <v>83396001</v>
          </cell>
          <cell r="C50" t="str">
            <v>In Grace</v>
          </cell>
          <cell r="D50">
            <v>25</v>
          </cell>
          <cell r="E50">
            <v>362045</v>
          </cell>
          <cell r="F50">
            <v>8828.91</v>
          </cell>
          <cell r="G50" t="str">
            <v>003</v>
          </cell>
          <cell r="H50" t="str">
            <v>B</v>
          </cell>
          <cell r="I50">
            <v>14083.5505</v>
          </cell>
          <cell r="J50">
            <v>90137786</v>
          </cell>
          <cell r="K50">
            <v>0.0389</v>
          </cell>
          <cell r="L50">
            <v>248.96845972185778</v>
          </cell>
        </row>
        <row r="51">
          <cell r="A51" t="str">
            <v>CALL</v>
          </cell>
          <cell r="B51" t="str">
            <v>83396001</v>
          </cell>
          <cell r="C51" t="str">
            <v>In Grace</v>
          </cell>
          <cell r="D51">
            <v>2</v>
          </cell>
          <cell r="E51">
            <v>25326</v>
          </cell>
          <cell r="F51">
            <v>673.29</v>
          </cell>
          <cell r="G51" t="str">
            <v>003</v>
          </cell>
          <cell r="H51" t="str">
            <v>B</v>
          </cell>
          <cell r="I51">
            <v>1048.4964</v>
          </cell>
          <cell r="J51">
            <v>6306174</v>
          </cell>
          <cell r="K51">
            <v>0.0414</v>
          </cell>
          <cell r="L51">
            <v>249</v>
          </cell>
        </row>
        <row r="52">
          <cell r="A52" t="str">
            <v>SALB</v>
          </cell>
          <cell r="B52" t="str">
            <v>83396001</v>
          </cell>
          <cell r="C52" t="str">
            <v>In Grace</v>
          </cell>
          <cell r="D52">
            <v>35</v>
          </cell>
          <cell r="E52">
            <v>322327</v>
          </cell>
          <cell r="F52">
            <v>10278.13</v>
          </cell>
          <cell r="G52" t="str">
            <v>003</v>
          </cell>
          <cell r="H52" t="str">
            <v>B</v>
          </cell>
          <cell r="I52">
            <v>16889.9348</v>
          </cell>
          <cell r="J52">
            <v>80188898</v>
          </cell>
          <cell r="K52">
            <v>0.052399999999999995</v>
          </cell>
          <cell r="L52">
            <v>248.78120045792005</v>
          </cell>
        </row>
        <row r="53">
          <cell r="A53" t="str">
            <v>CALJ</v>
          </cell>
          <cell r="B53" t="str">
            <v>83396001</v>
          </cell>
          <cell r="C53" t="str">
            <v>In Grace</v>
          </cell>
          <cell r="D53">
            <v>6</v>
          </cell>
          <cell r="E53">
            <v>82211</v>
          </cell>
          <cell r="F53">
            <v>1468.14</v>
          </cell>
          <cell r="G53" t="str">
            <v>003</v>
          </cell>
          <cell r="H53" t="str">
            <v>B</v>
          </cell>
          <cell r="I53">
            <v>3814.5904</v>
          </cell>
          <cell r="J53">
            <v>20470539</v>
          </cell>
          <cell r="K53">
            <v>0.046400000000000004</v>
          </cell>
          <cell r="L53">
            <v>249</v>
          </cell>
        </row>
        <row r="54">
          <cell r="A54" t="str">
            <v>Dental Access</v>
          </cell>
          <cell r="B54" t="str">
            <v>83396001</v>
          </cell>
          <cell r="C54" t="str">
            <v>In Grace</v>
          </cell>
          <cell r="D54">
            <v>70</v>
          </cell>
          <cell r="E54">
            <v>796270.38</v>
          </cell>
          <cell r="F54">
            <v>25361.92</v>
          </cell>
          <cell r="G54" t="str">
            <v>003</v>
          </cell>
          <cell r="H54" t="str">
            <v>B</v>
          </cell>
          <cell r="I54">
            <v>39427.686912</v>
          </cell>
          <cell r="J54">
            <v>197782416.62</v>
          </cell>
          <cell r="K54">
            <v>0.049515450910028826</v>
          </cell>
          <cell r="L54">
            <v>248.38600252843764</v>
          </cell>
        </row>
        <row r="55">
          <cell r="A55" t="str">
            <v>Graduate Access</v>
          </cell>
          <cell r="B55" t="str">
            <v>83396001</v>
          </cell>
          <cell r="C55" t="str">
            <v>In Grace</v>
          </cell>
          <cell r="D55">
            <v>414</v>
          </cell>
          <cell r="E55">
            <v>4990175.51</v>
          </cell>
          <cell r="F55">
            <v>114922.48</v>
          </cell>
          <cell r="G55" t="str">
            <v>003</v>
          </cell>
          <cell r="H55" t="str">
            <v>B</v>
          </cell>
          <cell r="I55">
            <v>215692.879449</v>
          </cell>
          <cell r="J55">
            <v>1240570388.54</v>
          </cell>
          <cell r="K55">
            <v>0.043223505669643274</v>
          </cell>
          <cell r="L55">
            <v>248.6025563738138</v>
          </cell>
        </row>
        <row r="56">
          <cell r="A56" t="str">
            <v>Health Access</v>
          </cell>
          <cell r="B56" t="str">
            <v>83396001</v>
          </cell>
          <cell r="C56" t="str">
            <v>In Grace</v>
          </cell>
          <cell r="D56">
            <v>68</v>
          </cell>
          <cell r="E56">
            <v>713193.79</v>
          </cell>
          <cell r="F56">
            <v>16150.18</v>
          </cell>
          <cell r="G56" t="str">
            <v>003</v>
          </cell>
          <cell r="H56" t="str">
            <v>B</v>
          </cell>
          <cell r="I56">
            <v>30683.634956</v>
          </cell>
          <cell r="J56">
            <v>176961943.71</v>
          </cell>
          <cell r="K56">
            <v>0.0430228577228638</v>
          </cell>
          <cell r="L56">
            <v>248.12602996725477</v>
          </cell>
        </row>
        <row r="57">
          <cell r="A57" t="str">
            <v>Law Access</v>
          </cell>
          <cell r="B57" t="str">
            <v>83396001</v>
          </cell>
          <cell r="C57" t="str">
            <v>In Grace</v>
          </cell>
          <cell r="D57">
            <v>4494</v>
          </cell>
          <cell r="E57">
            <v>56815239.36</v>
          </cell>
          <cell r="F57">
            <v>1674261.81</v>
          </cell>
          <cell r="G57" t="str">
            <v>003</v>
          </cell>
          <cell r="H57" t="str">
            <v>B</v>
          </cell>
          <cell r="I57">
            <v>2769966.799694</v>
          </cell>
          <cell r="J57">
            <v>14128245594.08</v>
          </cell>
          <cell r="K57">
            <v>0.04875394050780252</v>
          </cell>
          <cell r="L57">
            <v>248.67000039476733</v>
          </cell>
        </row>
        <row r="58">
          <cell r="A58" t="str">
            <v>Medical Access</v>
          </cell>
          <cell r="B58" t="str">
            <v>83396001</v>
          </cell>
          <cell r="C58" t="str">
            <v>In Grace</v>
          </cell>
          <cell r="D58">
            <v>52</v>
          </cell>
          <cell r="E58">
            <v>597277.3</v>
          </cell>
          <cell r="F58">
            <v>17527.49</v>
          </cell>
          <cell r="G58" t="str">
            <v>003</v>
          </cell>
          <cell r="H58" t="str">
            <v>B</v>
          </cell>
          <cell r="I58">
            <v>29450.97842</v>
          </cell>
          <cell r="J58">
            <v>148716932.7</v>
          </cell>
          <cell r="K58">
            <v>0.049308718781041906</v>
          </cell>
          <cell r="L58">
            <v>248.99143613862435</v>
          </cell>
        </row>
        <row r="59">
          <cell r="A59" t="str">
            <v>Residency</v>
          </cell>
          <cell r="B59" t="str">
            <v>83396001</v>
          </cell>
          <cell r="C59" t="str">
            <v>In Grace</v>
          </cell>
          <cell r="D59">
            <v>301</v>
          </cell>
          <cell r="E59">
            <v>2749899.46</v>
          </cell>
          <cell r="F59">
            <v>76355.33</v>
          </cell>
          <cell r="G59" t="str">
            <v>003</v>
          </cell>
          <cell r="H59" t="str">
            <v>B</v>
          </cell>
          <cell r="I59">
            <v>135039.281704</v>
          </cell>
          <cell r="J59">
            <v>684099965.54</v>
          </cell>
          <cell r="K59">
            <v>0.049106988698415906</v>
          </cell>
          <cell r="L59">
            <v>248.77271896333255</v>
          </cell>
        </row>
        <row r="60">
          <cell r="A60" t="str">
            <v>SALA</v>
          </cell>
          <cell r="B60" t="str">
            <v>83396001</v>
          </cell>
          <cell r="C60" t="str">
            <v>In Grace</v>
          </cell>
          <cell r="D60">
            <v>18</v>
          </cell>
          <cell r="E60">
            <v>191413.39</v>
          </cell>
          <cell r="F60">
            <v>4843.44</v>
          </cell>
          <cell r="G60" t="str">
            <v>003</v>
          </cell>
          <cell r="H60" t="str">
            <v>B</v>
          </cell>
          <cell r="I60">
            <v>7733.100956</v>
          </cell>
          <cell r="J60">
            <v>47590474.11</v>
          </cell>
          <cell r="K60">
            <v>0.0404</v>
          </cell>
          <cell r="L60">
            <v>248.626671885389</v>
          </cell>
        </row>
        <row r="62">
          <cell r="A62" t="str">
            <v>Law Access</v>
          </cell>
          <cell r="B62" t="str">
            <v>83396001</v>
          </cell>
          <cell r="C62" t="str">
            <v>Forbearance</v>
          </cell>
          <cell r="D62">
            <v>8</v>
          </cell>
          <cell r="E62">
            <v>42784.11</v>
          </cell>
          <cell r="F62">
            <v>464.8</v>
          </cell>
          <cell r="G62" t="str">
            <v>003</v>
          </cell>
          <cell r="H62" t="str">
            <v>D</v>
          </cell>
          <cell r="I62">
            <v>2190.095754</v>
          </cell>
          <cell r="J62">
            <v>10408770.16</v>
          </cell>
          <cell r="K62">
            <v>0.05118946622940152</v>
          </cell>
          <cell r="L62">
            <v>243.28588721373427</v>
          </cell>
        </row>
        <row r="63">
          <cell r="A63" t="str">
            <v>Residency</v>
          </cell>
          <cell r="B63" t="str">
            <v>83396001</v>
          </cell>
          <cell r="C63" t="str">
            <v>Forbearance</v>
          </cell>
          <cell r="D63">
            <v>4</v>
          </cell>
          <cell r="E63">
            <v>42136.04</v>
          </cell>
          <cell r="F63">
            <v>525.6</v>
          </cell>
          <cell r="G63" t="str">
            <v>003</v>
          </cell>
          <cell r="H63" t="str">
            <v>D</v>
          </cell>
          <cell r="I63">
            <v>2005.969441</v>
          </cell>
          <cell r="J63">
            <v>10239057.72</v>
          </cell>
          <cell r="K63">
            <v>0.04760697590471245</v>
          </cell>
          <cell r="L63">
            <v>243</v>
          </cell>
        </row>
        <row r="64">
          <cell r="A64" t="str">
            <v>Bar Exam</v>
          </cell>
          <cell r="B64" t="str">
            <v>83396001</v>
          </cell>
          <cell r="C64" t="str">
            <v>Forbearance</v>
          </cell>
          <cell r="D64">
            <v>165</v>
          </cell>
          <cell r="E64">
            <v>1066092.78</v>
          </cell>
          <cell r="F64">
            <v>13842.53</v>
          </cell>
          <cell r="G64" t="str">
            <v>003</v>
          </cell>
          <cell r="H64" t="str">
            <v>D</v>
          </cell>
          <cell r="I64">
            <v>53523.474112</v>
          </cell>
          <cell r="J64">
            <v>258716435.46</v>
          </cell>
          <cell r="K64">
            <v>0.05020526835572416</v>
          </cell>
          <cell r="L64">
            <v>242.67722313999727</v>
          </cell>
        </row>
        <row r="66">
          <cell r="A66" t="str">
            <v>Bar Exam</v>
          </cell>
          <cell r="B66" t="str">
            <v>83396001</v>
          </cell>
          <cell r="C66" t="str">
            <v>Repayment</v>
          </cell>
          <cell r="D66">
            <v>1048</v>
          </cell>
          <cell r="E66">
            <v>6584308.51</v>
          </cell>
          <cell r="F66">
            <v>22170.05</v>
          </cell>
          <cell r="G66" t="str">
            <v>003</v>
          </cell>
          <cell r="H66" t="str">
            <v>N</v>
          </cell>
          <cell r="I66">
            <v>327754.874394</v>
          </cell>
          <cell r="J66">
            <v>1558046562.62</v>
          </cell>
          <cell r="K66">
            <v>0.04977817699401816</v>
          </cell>
          <cell r="L66">
            <v>236.63024906164367</v>
          </cell>
        </row>
        <row r="67">
          <cell r="A67" t="str">
            <v>Law Access</v>
          </cell>
          <cell r="B67" t="str">
            <v>83396001</v>
          </cell>
          <cell r="C67" t="str">
            <v>Repayment</v>
          </cell>
          <cell r="D67">
            <v>43</v>
          </cell>
          <cell r="E67">
            <v>415256.7</v>
          </cell>
          <cell r="F67">
            <v>1165.8</v>
          </cell>
          <cell r="G67" t="str">
            <v>003</v>
          </cell>
          <cell r="H67" t="str">
            <v>N</v>
          </cell>
          <cell r="I67">
            <v>18949.853935</v>
          </cell>
          <cell r="J67">
            <v>98626857.66</v>
          </cell>
          <cell r="K67">
            <v>0.0456340714912005</v>
          </cell>
          <cell r="L67">
            <v>237.50816702054414</v>
          </cell>
        </row>
        <row r="68">
          <cell r="A68" t="str">
            <v>SALD</v>
          </cell>
          <cell r="B68" t="str">
            <v>83396001</v>
          </cell>
          <cell r="C68" t="str">
            <v>Repayment</v>
          </cell>
          <cell r="D68">
            <v>1</v>
          </cell>
          <cell r="E68">
            <v>2146.2</v>
          </cell>
          <cell r="F68">
            <v>19.33</v>
          </cell>
          <cell r="G68" t="str">
            <v>003</v>
          </cell>
          <cell r="H68" t="str">
            <v>N</v>
          </cell>
          <cell r="I68">
            <v>109.24158</v>
          </cell>
          <cell r="J68">
            <v>508649.4</v>
          </cell>
          <cell r="K68">
            <v>0.0509</v>
          </cell>
          <cell r="L68">
            <v>237</v>
          </cell>
        </row>
        <row r="69">
          <cell r="A69" t="str">
            <v>SALA</v>
          </cell>
          <cell r="B69" t="str">
            <v>83396001</v>
          </cell>
          <cell r="C69" t="str">
            <v>Repayment</v>
          </cell>
          <cell r="D69">
            <v>1</v>
          </cell>
          <cell r="E69">
            <v>5524.25</v>
          </cell>
          <cell r="F69">
            <v>9.17</v>
          </cell>
          <cell r="G69" t="str">
            <v>003</v>
          </cell>
          <cell r="H69" t="str">
            <v>N</v>
          </cell>
          <cell r="I69">
            <v>223.1797</v>
          </cell>
          <cell r="J69">
            <v>1320295.75</v>
          </cell>
          <cell r="K69">
            <v>0.0404</v>
          </cell>
          <cell r="L69">
            <v>239</v>
          </cell>
        </row>
        <row r="70">
          <cell r="A70" t="str">
            <v>Residency</v>
          </cell>
          <cell r="B70" t="str">
            <v>83396001</v>
          </cell>
          <cell r="C70" t="str">
            <v>Repayment</v>
          </cell>
          <cell r="D70">
            <v>81</v>
          </cell>
          <cell r="E70">
            <v>682079</v>
          </cell>
          <cell r="F70">
            <v>2106.8</v>
          </cell>
          <cell r="G70" t="str">
            <v>003</v>
          </cell>
          <cell r="H70" t="str">
            <v>N</v>
          </cell>
          <cell r="I70">
            <v>33350.86071</v>
          </cell>
          <cell r="J70">
            <v>161450643.53</v>
          </cell>
          <cell r="K70">
            <v>0.04889589139967658</v>
          </cell>
          <cell r="L70">
            <v>236.70373011044177</v>
          </cell>
        </row>
        <row r="71">
          <cell r="A71" t="str">
            <v>SALH</v>
          </cell>
          <cell r="B71" t="str">
            <v>83396001</v>
          </cell>
          <cell r="C71" t="str">
            <v>Repayment</v>
          </cell>
          <cell r="D71">
            <v>1</v>
          </cell>
          <cell r="E71">
            <v>2049.91</v>
          </cell>
          <cell r="F71">
            <v>11.45</v>
          </cell>
          <cell r="G71" t="str">
            <v>003</v>
          </cell>
          <cell r="H71" t="str">
            <v>N</v>
          </cell>
          <cell r="I71">
            <v>74.616724</v>
          </cell>
          <cell r="J71">
            <v>487878.58</v>
          </cell>
          <cell r="K71">
            <v>0.0364</v>
          </cell>
          <cell r="L71">
            <v>238</v>
          </cell>
        </row>
        <row r="72">
          <cell r="A72" t="str">
            <v>Health Access</v>
          </cell>
          <cell r="B72" t="str">
            <v>83396001</v>
          </cell>
          <cell r="C72" t="str">
            <v>Repayment</v>
          </cell>
          <cell r="D72">
            <v>7</v>
          </cell>
          <cell r="E72">
            <v>25192.22</v>
          </cell>
          <cell r="F72">
            <v>38.66</v>
          </cell>
          <cell r="G72" t="str">
            <v>003</v>
          </cell>
          <cell r="H72" t="str">
            <v>N</v>
          </cell>
          <cell r="I72">
            <v>1129.577128</v>
          </cell>
          <cell r="J72">
            <v>6016856.62</v>
          </cell>
          <cell r="K72">
            <v>0.044838332151751606</v>
          </cell>
          <cell r="L72">
            <v>238.8378880463889</v>
          </cell>
        </row>
        <row r="73">
          <cell r="A73" t="str">
            <v>Graduate Access</v>
          </cell>
          <cell r="B73" t="str">
            <v>83396001</v>
          </cell>
          <cell r="C73" t="str">
            <v>Repayment</v>
          </cell>
          <cell r="D73">
            <v>14</v>
          </cell>
          <cell r="E73">
            <v>66358.29</v>
          </cell>
          <cell r="F73">
            <v>162.78</v>
          </cell>
          <cell r="G73" t="str">
            <v>003</v>
          </cell>
          <cell r="H73" t="str">
            <v>N</v>
          </cell>
          <cell r="I73">
            <v>3335.904861</v>
          </cell>
          <cell r="J73">
            <v>15821925.77</v>
          </cell>
          <cell r="K73">
            <v>0.05027110947253161</v>
          </cell>
          <cell r="L73">
            <v>238.4317885527189</v>
          </cell>
        </row>
        <row r="74">
          <cell r="A74" t="str">
            <v>CALD</v>
          </cell>
          <cell r="B74" t="str">
            <v>83396001</v>
          </cell>
          <cell r="C74" t="str">
            <v>Repayment</v>
          </cell>
          <cell r="D74">
            <v>1</v>
          </cell>
          <cell r="E74">
            <v>5963.05</v>
          </cell>
          <cell r="F74">
            <v>25.76</v>
          </cell>
          <cell r="G74" t="str">
            <v>003</v>
          </cell>
          <cell r="H74" t="str">
            <v>N</v>
          </cell>
          <cell r="I74">
            <v>303.519245</v>
          </cell>
          <cell r="J74">
            <v>1413242.85</v>
          </cell>
          <cell r="K74">
            <v>0.0509</v>
          </cell>
          <cell r="L74">
            <v>237</v>
          </cell>
        </row>
        <row r="75">
          <cell r="A75" t="str">
            <v>Business Access</v>
          </cell>
          <cell r="B75" t="str">
            <v>83396001</v>
          </cell>
          <cell r="C75" t="str">
            <v>Repayment</v>
          </cell>
          <cell r="D75">
            <v>3</v>
          </cell>
          <cell r="E75">
            <v>22224.07</v>
          </cell>
          <cell r="F75">
            <v>51.09</v>
          </cell>
          <cell r="G75" t="str">
            <v>003</v>
          </cell>
          <cell r="H75" t="str">
            <v>N</v>
          </cell>
          <cell r="I75">
            <v>1134.755963</v>
          </cell>
          <cell r="J75">
            <v>5257502.12</v>
          </cell>
          <cell r="K75">
            <v>0.05105977271489876</v>
          </cell>
          <cell r="L75">
            <v>236.5679247770548</v>
          </cell>
        </row>
        <row r="76">
          <cell r="A76" t="str">
            <v>CALB</v>
          </cell>
          <cell r="B76" t="str">
            <v>83396001</v>
          </cell>
          <cell r="C76" t="str">
            <v>Repayment</v>
          </cell>
          <cell r="D76">
            <v>1</v>
          </cell>
          <cell r="E76">
            <v>6518.23</v>
          </cell>
          <cell r="F76">
            <v>14.03</v>
          </cell>
          <cell r="G76" t="str">
            <v>003</v>
          </cell>
          <cell r="H76" t="str">
            <v>N</v>
          </cell>
          <cell r="I76">
            <v>341.555252</v>
          </cell>
          <cell r="J76">
            <v>1557856.97</v>
          </cell>
          <cell r="K76">
            <v>0.0524</v>
          </cell>
          <cell r="L76">
            <v>239</v>
          </cell>
        </row>
        <row r="78">
          <cell r="A78" t="str">
            <v>Bar Exam</v>
          </cell>
          <cell r="B78" t="str">
            <v>83396001</v>
          </cell>
          <cell r="C78" t="str">
            <v>Repayment 31-60 Days Delinquent</v>
          </cell>
          <cell r="D78">
            <v>21</v>
          </cell>
          <cell r="E78">
            <v>126198.17</v>
          </cell>
          <cell r="F78">
            <v>1629.18</v>
          </cell>
          <cell r="G78" t="str">
            <v>003</v>
          </cell>
          <cell r="H78" t="str">
            <v>N1</v>
          </cell>
          <cell r="I78">
            <v>6261.057383</v>
          </cell>
          <cell r="J78">
            <v>29803916.38</v>
          </cell>
          <cell r="K78">
            <v>0.049612901542074664</v>
          </cell>
          <cell r="L78">
            <v>236.16757976759885</v>
          </cell>
        </row>
        <row r="79">
          <cell r="A79" t="str">
            <v>Law Access</v>
          </cell>
          <cell r="B79" t="str">
            <v>83396001</v>
          </cell>
          <cell r="C79" t="str">
            <v>Repayment 31-60 Days Delinquent</v>
          </cell>
          <cell r="D79">
            <v>2</v>
          </cell>
          <cell r="E79">
            <v>18653.44</v>
          </cell>
          <cell r="F79">
            <v>265.54</v>
          </cell>
          <cell r="G79" t="str">
            <v>003</v>
          </cell>
          <cell r="H79" t="str">
            <v>N1</v>
          </cell>
          <cell r="I79">
            <v>949.460096</v>
          </cell>
          <cell r="J79">
            <v>4402211.84</v>
          </cell>
          <cell r="K79">
            <v>0.0509</v>
          </cell>
          <cell r="L79">
            <v>236</v>
          </cell>
        </row>
        <row r="80">
          <cell r="A80" t="str">
            <v>Residency</v>
          </cell>
          <cell r="B80" t="str">
            <v>83396001</v>
          </cell>
          <cell r="C80" t="str">
            <v>Repayment 31-60 Days Delinquent</v>
          </cell>
          <cell r="D80">
            <v>13</v>
          </cell>
          <cell r="E80">
            <v>97384.58</v>
          </cell>
          <cell r="F80">
            <v>1230.93</v>
          </cell>
          <cell r="G80" t="str">
            <v>003</v>
          </cell>
          <cell r="H80" t="str">
            <v>N1</v>
          </cell>
          <cell r="I80">
            <v>4885.927132</v>
          </cell>
          <cell r="J80">
            <v>23037309.5</v>
          </cell>
          <cell r="K80">
            <v>0.05017146587272851</v>
          </cell>
          <cell r="L80">
            <v>236.5601361118978</v>
          </cell>
        </row>
        <row r="82">
          <cell r="A82" t="str">
            <v>Bar Exam</v>
          </cell>
          <cell r="B82" t="str">
            <v>83396001</v>
          </cell>
          <cell r="C82" t="str">
            <v>Repayment 61-90 Days Delinquent</v>
          </cell>
          <cell r="D82">
            <v>3</v>
          </cell>
          <cell r="E82">
            <v>17449.82</v>
          </cell>
          <cell r="F82">
            <v>282.67</v>
          </cell>
          <cell r="G82" t="str">
            <v>003</v>
          </cell>
          <cell r="H82" t="str">
            <v>N2</v>
          </cell>
          <cell r="I82">
            <v>901.165528</v>
          </cell>
          <cell r="J82">
            <v>4118157.52</v>
          </cell>
          <cell r="K82">
            <v>0.05164325637742968</v>
          </cell>
          <cell r="L82">
            <v>236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5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.421875" style="1" customWidth="1"/>
    <col min="3" max="3" width="69.28125" style="0" customWidth="1"/>
    <col min="4" max="4" width="18.421875" style="0" customWidth="1"/>
    <col min="5" max="5" width="22.57421875" style="0" customWidth="1"/>
    <col min="6" max="6" width="20.421875" style="0" customWidth="1"/>
    <col min="7" max="7" width="19.57421875" style="0" customWidth="1"/>
    <col min="8" max="8" width="17.57421875" style="93" customWidth="1"/>
    <col min="9" max="9" width="7.57421875" style="94" customWidth="1"/>
    <col min="10" max="10" width="5.57421875" style="0" customWidth="1"/>
  </cols>
  <sheetData>
    <row r="1" spans="1:9" s="1" customFormat="1" ht="30" customHeight="1">
      <c r="A1" s="14"/>
      <c r="B1" s="14"/>
      <c r="C1" s="550" t="s">
        <v>27</v>
      </c>
      <c r="D1" s="551"/>
      <c r="E1" s="551"/>
      <c r="F1" s="15"/>
      <c r="G1" s="15"/>
      <c r="H1" s="15"/>
      <c r="I1" s="16"/>
    </row>
    <row r="2" spans="1:9" s="1" customFormat="1" ht="26.25" customHeight="1">
      <c r="A2" s="14"/>
      <c r="B2" s="14"/>
      <c r="C2" s="552" t="s">
        <v>199</v>
      </c>
      <c r="D2" s="552"/>
      <c r="E2" s="552"/>
      <c r="F2" s="15"/>
      <c r="G2" s="15"/>
      <c r="H2" s="15"/>
      <c r="I2" s="16"/>
    </row>
    <row r="3" spans="1:9" s="1" customFormat="1" ht="25.5" customHeight="1">
      <c r="A3" s="14"/>
      <c r="B3" s="14"/>
      <c r="C3" s="552" t="s">
        <v>153</v>
      </c>
      <c r="D3" s="552"/>
      <c r="E3" s="552"/>
      <c r="F3" s="15"/>
      <c r="G3" s="15"/>
      <c r="H3" s="15"/>
      <c r="I3" s="16"/>
    </row>
    <row r="4" spans="1:9" s="1" customFormat="1" ht="24.75" customHeight="1">
      <c r="A4" s="14"/>
      <c r="B4" s="14"/>
      <c r="C4" s="388" t="s">
        <v>28</v>
      </c>
      <c r="D4" s="549">
        <v>39258</v>
      </c>
      <c r="E4" s="549"/>
      <c r="F4" s="15"/>
      <c r="G4" s="15"/>
      <c r="H4" s="17"/>
      <c r="I4" s="16"/>
    </row>
    <row r="5" spans="1:9" s="1" customFormat="1" ht="20.25" customHeight="1">
      <c r="A5" s="14"/>
      <c r="B5" s="14"/>
      <c r="C5" s="388" t="s">
        <v>29</v>
      </c>
      <c r="D5" s="549" t="s">
        <v>235</v>
      </c>
      <c r="E5" s="549"/>
      <c r="F5" s="4"/>
      <c r="G5" s="18"/>
      <c r="H5" s="19"/>
      <c r="I5" s="19"/>
    </row>
    <row r="6" spans="1:9" s="10" customFormat="1" ht="15" customHeight="1" thickBot="1">
      <c r="A6" s="20"/>
      <c r="B6" s="20"/>
      <c r="C6" s="11"/>
      <c r="D6" s="11"/>
      <c r="E6" s="21"/>
      <c r="F6" s="21"/>
      <c r="G6" s="22"/>
      <c r="H6" s="23"/>
      <c r="I6" s="22"/>
    </row>
    <row r="7" spans="1:9" s="10" customFormat="1" ht="16.5" thickTop="1">
      <c r="A7" s="103"/>
      <c r="B7" s="25"/>
      <c r="C7" s="26"/>
      <c r="D7" s="27"/>
      <c r="E7" s="28"/>
      <c r="F7" s="29"/>
      <c r="G7" s="28"/>
      <c r="H7" s="30"/>
      <c r="I7" s="31"/>
    </row>
    <row r="8" spans="1:9" s="10" customFormat="1" ht="23.25">
      <c r="A8" s="455" t="s">
        <v>45</v>
      </c>
      <c r="B8" s="32"/>
      <c r="C8" s="32" t="s">
        <v>200</v>
      </c>
      <c r="D8" s="33"/>
      <c r="E8" s="34"/>
      <c r="F8" s="35"/>
      <c r="G8" s="36"/>
      <c r="H8" s="37"/>
      <c r="I8" s="38"/>
    </row>
    <row r="9" spans="1:9" s="10" customFormat="1" ht="15">
      <c r="A9" s="39"/>
      <c r="B9" s="40"/>
      <c r="C9" s="11"/>
      <c r="D9" s="41"/>
      <c r="E9" s="41"/>
      <c r="F9" s="41"/>
      <c r="G9" s="41"/>
      <c r="H9" s="104"/>
      <c r="I9" s="43"/>
    </row>
    <row r="10" spans="1:9" s="10" customFormat="1" ht="21" thickBot="1">
      <c r="A10" s="44" t="s">
        <v>30</v>
      </c>
      <c r="B10" s="270"/>
      <c r="C10" s="45" t="s">
        <v>31</v>
      </c>
      <c r="D10" s="46"/>
      <c r="E10" s="47">
        <v>39202</v>
      </c>
      <c r="F10" s="48" t="s">
        <v>18</v>
      </c>
      <c r="G10" s="261">
        <v>39233</v>
      </c>
      <c r="H10" s="49"/>
      <c r="I10" s="43"/>
    </row>
    <row r="11" spans="1:9" s="10" customFormat="1" ht="20.25">
      <c r="A11" s="44"/>
      <c r="B11" s="40">
        <v>1</v>
      </c>
      <c r="C11" s="13" t="s">
        <v>143</v>
      </c>
      <c r="D11" s="236"/>
      <c r="E11" s="231">
        <v>293632969.88</v>
      </c>
      <c r="F11" s="232">
        <v>-2577418.030000031</v>
      </c>
      <c r="G11" s="385">
        <v>291055551.84999996</v>
      </c>
      <c r="H11" s="50"/>
      <c r="I11" s="51"/>
    </row>
    <row r="12" spans="1:9" s="10" customFormat="1" ht="20.25">
      <c r="A12" s="44"/>
      <c r="B12" s="40">
        <v>2</v>
      </c>
      <c r="C12" s="13" t="s">
        <v>144</v>
      </c>
      <c r="D12" s="236"/>
      <c r="E12" s="233">
        <v>9191722.22</v>
      </c>
      <c r="F12" s="234">
        <v>183407.17</v>
      </c>
      <c r="G12" s="235">
        <v>9375129.39</v>
      </c>
      <c r="H12" s="50"/>
      <c r="I12" s="43"/>
    </row>
    <row r="13" spans="1:9" s="10" customFormat="1" ht="21" customHeight="1">
      <c r="A13" s="52"/>
      <c r="B13" s="40">
        <v>3</v>
      </c>
      <c r="C13" s="13" t="s">
        <v>32</v>
      </c>
      <c r="D13" s="236"/>
      <c r="E13" s="53">
        <v>302824692.1</v>
      </c>
      <c r="F13" s="53">
        <v>-2394010.860000074</v>
      </c>
      <c r="G13" s="53">
        <v>300430681.23999995</v>
      </c>
      <c r="H13" s="50"/>
      <c r="I13" s="43"/>
    </row>
    <row r="14" spans="1:9" s="10" customFormat="1" ht="21.75" customHeight="1">
      <c r="A14" s="52"/>
      <c r="B14" s="40">
        <v>4</v>
      </c>
      <c r="C14" s="13" t="s">
        <v>33</v>
      </c>
      <c r="D14" s="237"/>
      <c r="E14" s="54">
        <v>19631094.98</v>
      </c>
      <c r="F14" s="55">
        <v>4068445.55</v>
      </c>
      <c r="G14" s="54">
        <v>23699540.529999997</v>
      </c>
      <c r="H14" s="56"/>
      <c r="I14" s="43"/>
    </row>
    <row r="15" spans="1:9" s="10" customFormat="1" ht="21.75" customHeight="1" thickBot="1">
      <c r="A15" s="52"/>
      <c r="B15" s="40">
        <v>5</v>
      </c>
      <c r="C15" s="57" t="s">
        <v>34</v>
      </c>
      <c r="D15" s="236"/>
      <c r="E15" s="257">
        <v>322455787.08000004</v>
      </c>
      <c r="F15" s="257">
        <v>1674434.689999923</v>
      </c>
      <c r="G15" s="257">
        <v>324130221.7699999</v>
      </c>
      <c r="H15" s="56"/>
      <c r="I15" s="43"/>
    </row>
    <row r="16" spans="1:9" s="10" customFormat="1" ht="21.75" customHeight="1" thickTop="1">
      <c r="A16" s="52"/>
      <c r="B16" s="40"/>
      <c r="C16" s="57"/>
      <c r="D16" s="236"/>
      <c r="E16" s="258"/>
      <c r="F16" s="96"/>
      <c r="G16" s="97"/>
      <c r="H16" s="56"/>
      <c r="I16" s="43"/>
    </row>
    <row r="17" spans="1:9" s="10" customFormat="1" ht="15">
      <c r="A17" s="52"/>
      <c r="B17" s="58"/>
      <c r="C17" s="59"/>
      <c r="D17" s="59"/>
      <c r="E17" s="259"/>
      <c r="F17" s="61"/>
      <c r="G17" s="62"/>
      <c r="H17" s="56"/>
      <c r="I17" s="43"/>
    </row>
    <row r="18" spans="1:9" s="10" customFormat="1" ht="21" thickBot="1">
      <c r="A18" s="44" t="s">
        <v>35</v>
      </c>
      <c r="B18" s="271"/>
      <c r="C18" s="45" t="s">
        <v>31</v>
      </c>
      <c r="D18" s="238"/>
      <c r="E18" s="47">
        <v>39202</v>
      </c>
      <c r="F18" s="48" t="s">
        <v>18</v>
      </c>
      <c r="G18" s="47">
        <v>39233</v>
      </c>
      <c r="H18" s="49"/>
      <c r="I18" s="43"/>
    </row>
    <row r="19" spans="1:9" s="10" customFormat="1" ht="20.25">
      <c r="A19" s="44"/>
      <c r="B19" s="40">
        <v>1</v>
      </c>
      <c r="C19" s="13" t="s">
        <v>131</v>
      </c>
      <c r="D19" s="7"/>
      <c r="E19" s="98">
        <v>0.08604532710186548</v>
      </c>
      <c r="F19" s="471">
        <v>-4.851060898258819E-07</v>
      </c>
      <c r="G19" s="8">
        <v>0.08604484199577565</v>
      </c>
      <c r="H19" s="56"/>
      <c r="I19" s="43"/>
    </row>
    <row r="20" spans="1:32" s="10" customFormat="1" ht="14.25">
      <c r="A20" s="52"/>
      <c r="B20" s="40">
        <v>2</v>
      </c>
      <c r="C20" s="13" t="s">
        <v>132</v>
      </c>
      <c r="D20" s="7"/>
      <c r="E20" s="99">
        <v>212.08694487692705</v>
      </c>
      <c r="F20" s="346">
        <v>-0.8351906901275754</v>
      </c>
      <c r="G20" s="9">
        <v>211.25175418679947</v>
      </c>
      <c r="H20" s="437"/>
      <c r="I20" s="438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</row>
    <row r="21" spans="1:9" s="10" customFormat="1" ht="14.25">
      <c r="A21" s="52"/>
      <c r="B21" s="40">
        <v>3</v>
      </c>
      <c r="C21" s="13" t="s">
        <v>1</v>
      </c>
      <c r="D21" s="7"/>
      <c r="E21" s="99">
        <v>31631</v>
      </c>
      <c r="F21" s="346">
        <v>-255</v>
      </c>
      <c r="G21" s="9">
        <v>31376</v>
      </c>
      <c r="H21" s="64"/>
      <c r="I21" s="43"/>
    </row>
    <row r="22" spans="1:9" s="10" customFormat="1" ht="14.25">
      <c r="A22" s="52"/>
      <c r="B22" s="40">
        <v>4</v>
      </c>
      <c r="C22" s="13" t="s">
        <v>68</v>
      </c>
      <c r="D22" s="7"/>
      <c r="E22" s="99">
        <v>24946</v>
      </c>
      <c r="F22" s="346">
        <v>-214</v>
      </c>
      <c r="G22" s="9">
        <v>24732</v>
      </c>
      <c r="H22" s="64"/>
      <c r="I22" s="43"/>
    </row>
    <row r="23" spans="1:9" s="10" customFormat="1" ht="15.75" thickBot="1">
      <c r="A23" s="52"/>
      <c r="B23" s="65"/>
      <c r="C23" s="66"/>
      <c r="D23" s="239"/>
      <c r="E23" s="260"/>
      <c r="F23" s="68"/>
      <c r="G23" s="67"/>
      <c r="H23" s="69"/>
      <c r="I23" s="43"/>
    </row>
    <row r="24" spans="1:9" s="10" customFormat="1" ht="15">
      <c r="A24" s="52"/>
      <c r="B24" s="70"/>
      <c r="C24" s="60"/>
      <c r="D24" s="60"/>
      <c r="E24" s="59"/>
      <c r="F24" s="60"/>
      <c r="G24" s="60"/>
      <c r="H24" s="71"/>
      <c r="I24" s="43"/>
    </row>
    <row r="25" spans="1:9" s="10" customFormat="1" ht="15">
      <c r="A25" s="52"/>
      <c r="B25" s="58"/>
      <c r="C25" s="60"/>
      <c r="D25" s="60"/>
      <c r="E25" s="59"/>
      <c r="F25" s="60"/>
      <c r="G25" s="269"/>
      <c r="H25" s="71"/>
      <c r="I25" s="72"/>
    </row>
    <row r="26" spans="1:9" s="10" customFormat="1" ht="18">
      <c r="A26" s="52"/>
      <c r="B26" s="271"/>
      <c r="C26" s="277"/>
      <c r="D26" s="278">
        <v>39233</v>
      </c>
      <c r="E26" s="279" t="s">
        <v>36</v>
      </c>
      <c r="F26" s="268" t="s">
        <v>36</v>
      </c>
      <c r="G26" s="268" t="s">
        <v>36</v>
      </c>
      <c r="H26" s="84" t="s">
        <v>37</v>
      </c>
      <c r="I26" s="72"/>
    </row>
    <row r="27" spans="1:9" s="10" customFormat="1" ht="21" thickBot="1">
      <c r="A27" s="44" t="s">
        <v>38</v>
      </c>
      <c r="B27" s="271"/>
      <c r="C27" s="100" t="s">
        <v>2</v>
      </c>
      <c r="D27" s="73" t="s">
        <v>44</v>
      </c>
      <c r="E27" s="261">
        <v>39202</v>
      </c>
      <c r="F27" s="74" t="s">
        <v>18</v>
      </c>
      <c r="G27" s="47">
        <v>39233</v>
      </c>
      <c r="H27" s="75" t="s">
        <v>39</v>
      </c>
      <c r="I27" s="72"/>
    </row>
    <row r="28" spans="1:9" s="10" customFormat="1" ht="20.25">
      <c r="A28" s="44"/>
      <c r="B28" s="40">
        <v>1</v>
      </c>
      <c r="C28" s="76" t="s">
        <v>208</v>
      </c>
      <c r="D28" s="290">
        <v>0.05435</v>
      </c>
      <c r="E28" s="386">
        <v>101131746.74999999</v>
      </c>
      <c r="F28" s="395">
        <v>0</v>
      </c>
      <c r="G28" s="386">
        <v>101131746.74999999</v>
      </c>
      <c r="H28" s="284">
        <v>0.31993011133069504</v>
      </c>
      <c r="I28" s="72"/>
    </row>
    <row r="29" spans="1:9" s="10" customFormat="1" ht="14.25" customHeight="1">
      <c r="A29" s="52"/>
      <c r="B29" s="40">
        <v>2</v>
      </c>
      <c r="C29" s="76" t="s">
        <v>209</v>
      </c>
      <c r="D29" s="290">
        <v>0.05585</v>
      </c>
      <c r="E29" s="77">
        <v>101200000</v>
      </c>
      <c r="F29" s="396">
        <v>0</v>
      </c>
      <c r="G29" s="77">
        <v>101200000</v>
      </c>
      <c r="H29" s="285">
        <v>0.32014603037266676</v>
      </c>
      <c r="I29" s="72"/>
    </row>
    <row r="30" spans="1:9" s="10" customFormat="1" ht="14.25" customHeight="1">
      <c r="A30" s="52"/>
      <c r="B30" s="40">
        <v>3</v>
      </c>
      <c r="C30" s="76" t="s">
        <v>210</v>
      </c>
      <c r="D30" s="290">
        <v>0.05725</v>
      </c>
      <c r="E30" s="77">
        <v>76674000</v>
      </c>
      <c r="F30" s="396">
        <v>0</v>
      </c>
      <c r="G30" s="77">
        <v>76674000</v>
      </c>
      <c r="H30" s="285">
        <v>0.24255807048215267</v>
      </c>
      <c r="I30" s="72"/>
    </row>
    <row r="31" spans="1:9" s="10" customFormat="1" ht="16.5" customHeight="1">
      <c r="A31" s="52"/>
      <c r="B31" s="40">
        <v>4</v>
      </c>
      <c r="C31" s="76" t="s">
        <v>211</v>
      </c>
      <c r="D31" s="290">
        <v>0.0542</v>
      </c>
      <c r="E31" s="77">
        <v>37100000</v>
      </c>
      <c r="F31" s="396">
        <v>0</v>
      </c>
      <c r="G31" s="77">
        <v>37100000</v>
      </c>
      <c r="H31" s="285">
        <v>0.11736578781448553</v>
      </c>
      <c r="I31" s="72"/>
    </row>
    <row r="32" spans="1:9" s="10" customFormat="1" ht="15.75" thickBot="1">
      <c r="A32" s="52"/>
      <c r="B32" s="78">
        <v>5</v>
      </c>
      <c r="C32" s="79" t="s">
        <v>40</v>
      </c>
      <c r="D32" s="291">
        <v>0.05551603258178507</v>
      </c>
      <c r="E32" s="80">
        <v>316105746.75</v>
      </c>
      <c r="F32" s="397">
        <v>0</v>
      </c>
      <c r="G32" s="80">
        <v>316105746.75</v>
      </c>
      <c r="H32" s="289">
        <v>1</v>
      </c>
      <c r="I32" s="72"/>
    </row>
    <row r="33" spans="1:9" s="10" customFormat="1" ht="20.25" customHeight="1" thickTop="1">
      <c r="A33" s="52"/>
      <c r="B33" s="81"/>
      <c r="C33" s="13"/>
      <c r="D33" s="13"/>
      <c r="E33" s="13"/>
      <c r="F33" s="13"/>
      <c r="G33" s="13"/>
      <c r="H33" s="82"/>
      <c r="I33" s="72"/>
    </row>
    <row r="34" spans="1:9" s="10" customFormat="1" ht="14.25">
      <c r="A34" s="52"/>
      <c r="B34" s="40"/>
      <c r="C34" s="13"/>
      <c r="D34" s="13"/>
      <c r="E34" s="13"/>
      <c r="F34" s="13"/>
      <c r="G34" s="13"/>
      <c r="H34" s="82"/>
      <c r="I34" s="72"/>
    </row>
    <row r="35" spans="1:9" s="10" customFormat="1" ht="21" thickBot="1">
      <c r="A35" s="44" t="s">
        <v>41</v>
      </c>
      <c r="B35" s="270"/>
      <c r="C35" s="45" t="s">
        <v>33</v>
      </c>
      <c r="D35" s="83"/>
      <c r="E35" s="261">
        <v>39202</v>
      </c>
      <c r="F35" s="48" t="s">
        <v>18</v>
      </c>
      <c r="G35" s="47">
        <v>39233</v>
      </c>
      <c r="H35" s="84"/>
      <c r="I35" s="72"/>
    </row>
    <row r="36" spans="1:9" s="10" customFormat="1" ht="20.25">
      <c r="A36" s="44"/>
      <c r="B36" s="40">
        <v>1</v>
      </c>
      <c r="C36" s="13" t="s">
        <v>212</v>
      </c>
      <c r="D36" s="321"/>
      <c r="E36" s="267">
        <v>0</v>
      </c>
      <c r="F36" s="325">
        <v>0</v>
      </c>
      <c r="G36" s="267">
        <v>0</v>
      </c>
      <c r="H36" s="42"/>
      <c r="I36" s="322"/>
    </row>
    <row r="37" spans="1:9" s="10" customFormat="1" ht="13.5" customHeight="1">
      <c r="A37" s="52"/>
      <c r="B37" s="40">
        <v>2</v>
      </c>
      <c r="C37" s="13" t="s">
        <v>232</v>
      </c>
      <c r="D37" s="321"/>
      <c r="E37" s="267">
        <v>15300000</v>
      </c>
      <c r="F37" s="325">
        <v>0</v>
      </c>
      <c r="G37" s="267">
        <v>15300000</v>
      </c>
      <c r="H37" s="42"/>
      <c r="I37" s="323"/>
    </row>
    <row r="38" spans="1:11" s="10" customFormat="1" ht="14.25">
      <c r="A38" s="52"/>
      <c r="B38" s="40">
        <v>3</v>
      </c>
      <c r="C38" s="13" t="s">
        <v>213</v>
      </c>
      <c r="D38" s="321"/>
      <c r="E38" s="267">
        <v>4155245.6</v>
      </c>
      <c r="F38" s="325">
        <v>813714.13</v>
      </c>
      <c r="G38" s="267">
        <v>4968959.73</v>
      </c>
      <c r="H38" s="42"/>
      <c r="I38" s="323"/>
      <c r="K38" s="13"/>
    </row>
    <row r="39" spans="1:11" s="10" customFormat="1" ht="14.25">
      <c r="A39" s="52"/>
      <c r="B39" s="40">
        <v>4</v>
      </c>
      <c r="C39" s="13" t="s">
        <v>214</v>
      </c>
      <c r="D39" s="321"/>
      <c r="E39" s="267">
        <v>19002.56</v>
      </c>
      <c r="F39" s="325">
        <v>526.84</v>
      </c>
      <c r="G39" s="267">
        <v>19529.4</v>
      </c>
      <c r="H39" s="42"/>
      <c r="I39" s="323"/>
      <c r="K39" s="13"/>
    </row>
    <row r="40" spans="1:11" s="10" customFormat="1" ht="14.25">
      <c r="A40" s="52"/>
      <c r="B40" s="40">
        <v>5</v>
      </c>
      <c r="C40" s="13" t="s">
        <v>215</v>
      </c>
      <c r="D40" s="321"/>
      <c r="E40" s="267">
        <v>0</v>
      </c>
      <c r="F40" s="325">
        <v>66546.66</v>
      </c>
      <c r="G40" s="267">
        <v>66546.66</v>
      </c>
      <c r="H40" s="42"/>
      <c r="I40" s="323"/>
      <c r="K40" s="13"/>
    </row>
    <row r="41" spans="1:11" s="10" customFormat="1" ht="14.25">
      <c r="A41" s="52"/>
      <c r="B41" s="40">
        <v>6</v>
      </c>
      <c r="C41" s="13" t="s">
        <v>233</v>
      </c>
      <c r="D41" s="321"/>
      <c r="E41" s="267">
        <v>0</v>
      </c>
      <c r="F41" s="325">
        <v>0</v>
      </c>
      <c r="G41" s="267">
        <v>0</v>
      </c>
      <c r="H41" s="42"/>
      <c r="I41" s="323"/>
      <c r="K41" s="13"/>
    </row>
    <row r="42" spans="1:11" s="10" customFormat="1" ht="14.25">
      <c r="A42" s="52"/>
      <c r="B42" s="40">
        <v>7</v>
      </c>
      <c r="C42" s="13" t="s">
        <v>216</v>
      </c>
      <c r="D42" s="321"/>
      <c r="E42" s="267">
        <v>0</v>
      </c>
      <c r="F42" s="325">
        <v>1309230.23</v>
      </c>
      <c r="G42" s="267">
        <v>1309230.23</v>
      </c>
      <c r="H42" s="42"/>
      <c r="I42" s="323"/>
      <c r="K42" s="13"/>
    </row>
    <row r="43" spans="1:11" s="10" customFormat="1" ht="14.25">
      <c r="A43" s="52"/>
      <c r="B43" s="40">
        <v>8</v>
      </c>
      <c r="C43" s="13" t="s">
        <v>217</v>
      </c>
      <c r="D43" s="321"/>
      <c r="E43" s="267">
        <v>156846.8</v>
      </c>
      <c r="F43" s="325">
        <v>-288.5599999999977</v>
      </c>
      <c r="G43" s="267">
        <v>156558.24</v>
      </c>
      <c r="H43" s="42"/>
      <c r="I43" s="323"/>
      <c r="K43" s="13"/>
    </row>
    <row r="44" spans="1:11" s="10" customFormat="1" ht="14.25">
      <c r="A44" s="52"/>
      <c r="B44" s="40">
        <v>9</v>
      </c>
      <c r="C44" s="13" t="s">
        <v>218</v>
      </c>
      <c r="D44" s="321"/>
      <c r="E44" s="267">
        <v>0.02</v>
      </c>
      <c r="F44" s="325">
        <v>1878716.25</v>
      </c>
      <c r="G44" s="267">
        <v>1878716.27</v>
      </c>
      <c r="H44" s="42"/>
      <c r="I44" s="323"/>
      <c r="K44" s="13"/>
    </row>
    <row r="45" spans="1:11" s="10" customFormat="1" ht="14.25">
      <c r="A45" s="52"/>
      <c r="B45" s="40">
        <v>10</v>
      </c>
      <c r="C45" s="344" t="s">
        <v>219</v>
      </c>
      <c r="D45" s="342"/>
      <c r="E45" s="343">
        <v>0</v>
      </c>
      <c r="F45" s="234">
        <v>0</v>
      </c>
      <c r="G45" s="343">
        <v>0</v>
      </c>
      <c r="H45" s="42"/>
      <c r="I45" s="323"/>
      <c r="K45" s="13"/>
    </row>
    <row r="46" spans="1:11" s="10" customFormat="1" ht="15.75" thickBot="1">
      <c r="A46" s="52"/>
      <c r="B46" s="85">
        <v>11</v>
      </c>
      <c r="C46" s="86" t="s">
        <v>43</v>
      </c>
      <c r="D46" s="324"/>
      <c r="E46" s="230">
        <v>19631094.98</v>
      </c>
      <c r="F46" s="349">
        <v>4068445.55</v>
      </c>
      <c r="G46" s="230">
        <v>23699540.529999997</v>
      </c>
      <c r="H46" s="87"/>
      <c r="I46" s="323"/>
      <c r="K46" s="13"/>
    </row>
    <row r="47" spans="1:9" s="10" customFormat="1" ht="15">
      <c r="A47" s="52"/>
      <c r="B47" s="63"/>
      <c r="C47" s="63"/>
      <c r="D47" s="63"/>
      <c r="E47" s="63"/>
      <c r="F47" s="63"/>
      <c r="G47" s="88"/>
      <c r="H47" s="63"/>
      <c r="I47" s="89"/>
    </row>
    <row r="48" spans="1:9" s="10" customFormat="1" ht="13.5" thickBot="1">
      <c r="A48" s="90"/>
      <c r="B48" s="91"/>
      <c r="C48" s="91"/>
      <c r="D48" s="91"/>
      <c r="E48" s="91"/>
      <c r="F48" s="91"/>
      <c r="G48" s="91"/>
      <c r="H48" s="91"/>
      <c r="I48" s="92"/>
    </row>
    <row r="49" ht="13.5" thickTop="1"/>
    <row r="50" spans="5:10" ht="12.75">
      <c r="E50" s="93"/>
      <c r="F50" s="93"/>
      <c r="G50" s="93"/>
      <c r="I50" s="93"/>
      <c r="J50" s="93"/>
    </row>
  </sheetData>
  <sheetProtection/>
  <mergeCells count="5">
    <mergeCell ref="D5:E5"/>
    <mergeCell ref="C1:E1"/>
    <mergeCell ref="C3:E3"/>
    <mergeCell ref="C2:E2"/>
    <mergeCell ref="D4:E4"/>
  </mergeCells>
  <printOptions horizontalCentered="1" verticalCentered="1"/>
  <pageMargins left="0.25" right="0.25" top="0.27" bottom="0.41" header="0" footer="0"/>
  <pageSetup fitToHeight="3"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">
      <selection activeCell="C37" sqref="C37"/>
    </sheetView>
  </sheetViews>
  <sheetFormatPr defaultColWidth="9.140625" defaultRowHeight="12.75"/>
  <cols>
    <col min="1" max="1" width="7.8515625" style="0" customWidth="1"/>
    <col min="2" max="2" width="5.140625" style="1" customWidth="1"/>
    <col min="3" max="3" width="62.00390625" style="0" customWidth="1"/>
    <col min="4" max="4" width="10.28125" style="0" customWidth="1"/>
    <col min="5" max="5" width="32.00390625" style="318" customWidth="1"/>
    <col min="6" max="6" width="20.00390625" style="94" customWidth="1"/>
  </cols>
  <sheetData>
    <row r="1" spans="1:6" s="1" customFormat="1" ht="30" customHeight="1">
      <c r="A1" s="15"/>
      <c r="B1" s="18"/>
      <c r="C1" s="553" t="s">
        <v>27</v>
      </c>
      <c r="D1" s="554"/>
      <c r="E1" s="554"/>
      <c r="F1" s="16"/>
    </row>
    <row r="2" spans="1:6" s="1" customFormat="1" ht="26.25" customHeight="1">
      <c r="A2" s="15"/>
      <c r="B2" s="18"/>
      <c r="C2" s="552" t="s">
        <v>199</v>
      </c>
      <c r="D2" s="552"/>
      <c r="E2" s="552"/>
      <c r="F2" s="16"/>
    </row>
    <row r="3" spans="1:6" s="1" customFormat="1" ht="25.5" customHeight="1">
      <c r="A3" s="15"/>
      <c r="B3" s="18"/>
      <c r="C3" s="552" t="s">
        <v>153</v>
      </c>
      <c r="D3" s="552"/>
      <c r="E3" s="552"/>
      <c r="F3" s="16"/>
    </row>
    <row r="4" spans="1:6" s="1" customFormat="1" ht="32.25" customHeight="1">
      <c r="A4" s="15"/>
      <c r="B4" s="18"/>
      <c r="C4" s="388" t="s">
        <v>28</v>
      </c>
      <c r="D4" s="549">
        <f>+'I-Asset Liability Summary'!D4:E4</f>
        <v>39258</v>
      </c>
      <c r="E4" s="549"/>
      <c r="F4" s="16"/>
    </row>
    <row r="5" spans="1:6" s="1" customFormat="1" ht="20.25" customHeight="1">
      <c r="A5" s="18"/>
      <c r="B5" s="18"/>
      <c r="C5" s="388" t="s">
        <v>29</v>
      </c>
      <c r="D5" s="549" t="str">
        <f>+'I-Asset Liability Summary'!D5:E5</f>
        <v>05/01/07 - 05/31/07</v>
      </c>
      <c r="E5" s="549"/>
      <c r="F5" s="19"/>
    </row>
    <row r="6" spans="1:6" s="10" customFormat="1" ht="15" customHeight="1" thickBot="1">
      <c r="A6" s="107"/>
      <c r="B6" s="11"/>
      <c r="C6" s="11"/>
      <c r="D6" s="11"/>
      <c r="E6" s="311"/>
      <c r="F6" s="22"/>
    </row>
    <row r="7" spans="1:6" s="10" customFormat="1" ht="16.5" thickTop="1">
      <c r="A7" s="132"/>
      <c r="B7" s="108"/>
      <c r="C7" s="109"/>
      <c r="D7" s="109"/>
      <c r="E7" s="312"/>
      <c r="F7" s="31"/>
    </row>
    <row r="8" spans="1:6" s="10" customFormat="1" ht="21" customHeight="1">
      <c r="A8" s="133"/>
      <c r="B8" s="110"/>
      <c r="C8" s="111"/>
      <c r="D8" s="111"/>
      <c r="E8" s="313"/>
      <c r="F8" s="112"/>
    </row>
    <row r="9" spans="1:6" s="10" customFormat="1" ht="20.25">
      <c r="A9" s="455" t="s">
        <v>56</v>
      </c>
      <c r="B9" s="254"/>
      <c r="C9" s="32" t="s">
        <v>207</v>
      </c>
      <c r="D9" s="113"/>
      <c r="E9" s="153"/>
      <c r="F9" s="114"/>
    </row>
    <row r="10" spans="1:6" s="10" customFormat="1" ht="15.75" thickBot="1">
      <c r="A10" s="134"/>
      <c r="B10" s="116"/>
      <c r="C10" s="116"/>
      <c r="D10" s="116"/>
      <c r="E10" s="326"/>
      <c r="F10" s="43"/>
    </row>
    <row r="11" spans="1:6" s="10" customFormat="1" ht="21" thickBot="1">
      <c r="A11" s="44" t="s">
        <v>30</v>
      </c>
      <c r="B11" s="40"/>
      <c r="C11" s="118" t="s">
        <v>46</v>
      </c>
      <c r="D11" s="76"/>
      <c r="E11" s="543">
        <v>39233</v>
      </c>
      <c r="F11" s="120"/>
    </row>
    <row r="12" spans="1:6" s="10" customFormat="1" ht="20.25">
      <c r="A12" s="44"/>
      <c r="B12" s="40">
        <v>1</v>
      </c>
      <c r="C12" s="13" t="s">
        <v>47</v>
      </c>
      <c r="D12" s="63"/>
      <c r="E12" s="145">
        <v>-2693316.33</v>
      </c>
      <c r="F12" s="43"/>
    </row>
    <row r="13" spans="1:6" s="10" customFormat="1" ht="20.25">
      <c r="A13" s="44"/>
      <c r="B13" s="40">
        <v>2</v>
      </c>
      <c r="C13" s="13" t="s">
        <v>135</v>
      </c>
      <c r="D13" s="63"/>
      <c r="E13" s="145">
        <v>-854.67</v>
      </c>
      <c r="F13" s="43"/>
    </row>
    <row r="14" spans="1:6" s="10" customFormat="1" ht="20.25">
      <c r="A14" s="122"/>
      <c r="B14" s="40">
        <v>3</v>
      </c>
      <c r="C14" s="13" t="s">
        <v>24</v>
      </c>
      <c r="D14" s="107"/>
      <c r="E14" s="145">
        <v>0</v>
      </c>
      <c r="F14" s="43"/>
    </row>
    <row r="15" spans="1:6" s="10" customFormat="1" ht="20.25">
      <c r="A15" s="122"/>
      <c r="B15" s="40">
        <v>4</v>
      </c>
      <c r="C15" s="13" t="s">
        <v>157</v>
      </c>
      <c r="D15" s="107"/>
      <c r="E15" s="145">
        <v>0</v>
      </c>
      <c r="F15" s="43"/>
    </row>
    <row r="16" spans="1:6" s="10" customFormat="1" ht="21" thickBot="1">
      <c r="A16" s="122"/>
      <c r="B16" s="40">
        <v>5</v>
      </c>
      <c r="C16" s="57" t="s">
        <v>3</v>
      </c>
      <c r="D16" s="63"/>
      <c r="E16" s="80">
        <v>-2694171</v>
      </c>
      <c r="F16" s="43"/>
    </row>
    <row r="17" spans="1:6" s="10" customFormat="1" ht="21" thickTop="1">
      <c r="A17" s="122"/>
      <c r="B17" s="58"/>
      <c r="C17" s="59"/>
      <c r="D17" s="60"/>
      <c r="E17" s="77"/>
      <c r="F17" s="43"/>
    </row>
    <row r="18" spans="1:6" s="10" customFormat="1" ht="20.25">
      <c r="A18" s="122"/>
      <c r="B18" s="58"/>
      <c r="C18" s="123" t="s">
        <v>48</v>
      </c>
      <c r="D18" s="76"/>
      <c r="E18" s="548"/>
      <c r="F18" s="43"/>
    </row>
    <row r="19" spans="1:6" s="10" customFormat="1" ht="20.25">
      <c r="A19" s="44" t="s">
        <v>35</v>
      </c>
      <c r="B19" s="40">
        <v>1</v>
      </c>
      <c r="C19" s="13" t="s">
        <v>49</v>
      </c>
      <c r="D19" s="63"/>
      <c r="E19" s="145">
        <v>268062.93</v>
      </c>
      <c r="F19" s="43"/>
    </row>
    <row r="20" spans="1:6" s="10" customFormat="1" ht="20.25">
      <c r="A20" s="122"/>
      <c r="B20" s="40">
        <f>+B19+1</f>
        <v>2</v>
      </c>
      <c r="C20" s="13" t="s">
        <v>174</v>
      </c>
      <c r="D20" s="63"/>
      <c r="E20" s="145">
        <v>29096.140000000014</v>
      </c>
      <c r="F20" s="43"/>
    </row>
    <row r="21" spans="1:6" s="10" customFormat="1" ht="20.25">
      <c r="A21" s="122"/>
      <c r="B21" s="40">
        <f>+B20+1</f>
        <v>3</v>
      </c>
      <c r="C21" s="13" t="s">
        <v>178</v>
      </c>
      <c r="D21" s="63"/>
      <c r="E21" s="77">
        <v>-180406.1</v>
      </c>
      <c r="F21" s="43"/>
    </row>
    <row r="22" spans="1:6" s="10" customFormat="1" ht="20.25">
      <c r="A22" s="44"/>
      <c r="B22" s="40">
        <f>+B21+1</f>
        <v>4</v>
      </c>
      <c r="C22" s="13" t="s">
        <v>25</v>
      </c>
      <c r="D22" s="63"/>
      <c r="E22" s="145">
        <v>0</v>
      </c>
      <c r="F22" s="43"/>
    </row>
    <row r="23" spans="1:6" s="10" customFormat="1" ht="21" thickBot="1">
      <c r="A23" s="122"/>
      <c r="B23" s="40">
        <f>+B22+1</f>
        <v>5</v>
      </c>
      <c r="C23" s="57" t="s">
        <v>4</v>
      </c>
      <c r="D23" s="63"/>
      <c r="E23" s="80">
        <v>116752.97</v>
      </c>
      <c r="F23" s="43"/>
    </row>
    <row r="24" spans="1:6" s="10" customFormat="1" ht="21" thickTop="1">
      <c r="A24" s="122"/>
      <c r="B24" s="40"/>
      <c r="C24" s="57"/>
      <c r="D24" s="63"/>
      <c r="E24" s="53"/>
      <c r="F24" s="43"/>
    </row>
    <row r="25" spans="1:6" s="10" customFormat="1" ht="20.25">
      <c r="A25" s="122"/>
      <c r="B25" s="40"/>
      <c r="C25" s="57"/>
      <c r="D25" s="63"/>
      <c r="E25" s="53"/>
      <c r="F25" s="43"/>
    </row>
    <row r="26" spans="1:6" s="10" customFormat="1" ht="24" customHeight="1" thickBot="1">
      <c r="A26" s="44" t="s">
        <v>38</v>
      </c>
      <c r="B26" s="40"/>
      <c r="C26" s="123" t="s">
        <v>50</v>
      </c>
      <c r="D26" s="124"/>
      <c r="E26" s="540">
        <v>-2577418.03</v>
      </c>
      <c r="F26" s="43"/>
    </row>
    <row r="27" spans="1:6" s="10" customFormat="1" ht="21" customHeight="1" thickTop="1">
      <c r="A27" s="122"/>
      <c r="B27" s="40"/>
      <c r="C27" s="11"/>
      <c r="D27" s="63"/>
      <c r="E27" s="53"/>
      <c r="F27" s="43"/>
    </row>
    <row r="28" spans="1:6" s="10" customFormat="1" ht="20.25">
      <c r="A28" s="44" t="s">
        <v>41</v>
      </c>
      <c r="B28" s="40"/>
      <c r="C28" s="123" t="s">
        <v>51</v>
      </c>
      <c r="D28" s="63"/>
      <c r="E28" s="121"/>
      <c r="F28" s="43"/>
    </row>
    <row r="29" spans="1:6" s="10" customFormat="1" ht="20.25">
      <c r="A29" s="44"/>
      <c r="B29" s="40">
        <v>1</v>
      </c>
      <c r="C29" s="13" t="s">
        <v>47</v>
      </c>
      <c r="D29" s="63"/>
      <c r="E29" s="145">
        <v>-1632074.22</v>
      </c>
      <c r="F29" s="43"/>
    </row>
    <row r="30" spans="1:6" s="10" customFormat="1" ht="20.25">
      <c r="A30" s="122"/>
      <c r="B30" s="40">
        <v>2</v>
      </c>
      <c r="C30" s="13" t="s">
        <v>135</v>
      </c>
      <c r="D30" s="63"/>
      <c r="E30" s="145">
        <v>0</v>
      </c>
      <c r="F30" s="43"/>
    </row>
    <row r="31" spans="1:6" s="10" customFormat="1" ht="20.25">
      <c r="A31" s="122"/>
      <c r="B31" s="40">
        <v>3</v>
      </c>
      <c r="C31" s="13" t="s">
        <v>24</v>
      </c>
      <c r="D31" s="63"/>
      <c r="E31" s="145">
        <v>0</v>
      </c>
      <c r="F31" s="43"/>
    </row>
    <row r="32" spans="1:6" s="10" customFormat="1" ht="20.25">
      <c r="A32" s="122"/>
      <c r="B32" s="40">
        <v>4</v>
      </c>
      <c r="C32" s="13" t="s">
        <v>157</v>
      </c>
      <c r="D32" s="63"/>
      <c r="E32" s="145">
        <v>0</v>
      </c>
      <c r="F32" s="43"/>
    </row>
    <row r="33" spans="1:6" s="10" customFormat="1" ht="20.25">
      <c r="A33" s="122"/>
      <c r="B33" s="40">
        <v>5</v>
      </c>
      <c r="C33" s="13" t="s">
        <v>25</v>
      </c>
      <c r="D33" s="63"/>
      <c r="E33" s="145">
        <v>0</v>
      </c>
      <c r="F33" s="43"/>
    </row>
    <row r="34" spans="1:6" s="10" customFormat="1" ht="21" thickBot="1">
      <c r="A34" s="122"/>
      <c r="B34" s="40">
        <v>6</v>
      </c>
      <c r="C34" s="57" t="s">
        <v>5</v>
      </c>
      <c r="D34" s="63"/>
      <c r="E34" s="80">
        <v>-1632074.22</v>
      </c>
      <c r="F34" s="43"/>
    </row>
    <row r="35" spans="1:6" s="10" customFormat="1" ht="21" thickTop="1">
      <c r="A35" s="122"/>
      <c r="B35" s="40"/>
      <c r="C35" s="13"/>
      <c r="D35" s="63"/>
      <c r="E35" s="53"/>
      <c r="F35" s="43"/>
    </row>
    <row r="36" spans="1:6" s="10" customFormat="1" ht="20.25">
      <c r="A36" s="122"/>
      <c r="B36" s="40"/>
      <c r="C36" s="123" t="s">
        <v>6</v>
      </c>
      <c r="D36" s="63"/>
      <c r="E36" s="77"/>
      <c r="F36" s="43"/>
    </row>
    <row r="37" spans="1:6" s="10" customFormat="1" ht="20.25">
      <c r="A37" s="44" t="s">
        <v>52</v>
      </c>
      <c r="B37" s="40">
        <v>1</v>
      </c>
      <c r="C37" s="13" t="s">
        <v>53</v>
      </c>
      <c r="D37" s="63"/>
      <c r="E37" s="145">
        <v>2095602.14</v>
      </c>
      <c r="F37" s="43"/>
    </row>
    <row r="38" spans="1:6" s="10" customFormat="1" ht="20.25">
      <c r="A38" s="44"/>
      <c r="B38" s="40">
        <v>2</v>
      </c>
      <c r="C38" s="13" t="s">
        <v>49</v>
      </c>
      <c r="D38" s="63"/>
      <c r="E38" s="145">
        <v>-268062.93</v>
      </c>
      <c r="F38" s="43"/>
    </row>
    <row r="39" spans="1:6" s="10" customFormat="1" ht="20.25">
      <c r="A39" s="44"/>
      <c r="B39" s="40">
        <v>3</v>
      </c>
      <c r="C39" s="13" t="s">
        <v>178</v>
      </c>
      <c r="D39" s="63"/>
      <c r="E39" s="145">
        <v>-12057.82</v>
      </c>
      <c r="F39" s="43"/>
    </row>
    <row r="40" spans="1:6" s="10" customFormat="1" ht="20.25">
      <c r="A40" s="44"/>
      <c r="B40" s="40">
        <v>4</v>
      </c>
      <c r="C40" s="13" t="s">
        <v>25</v>
      </c>
      <c r="D40" s="63"/>
      <c r="E40" s="145">
        <v>0</v>
      </c>
      <c r="F40" s="43"/>
    </row>
    <row r="41" spans="1:6" s="10" customFormat="1" ht="21" thickBot="1">
      <c r="A41" s="44"/>
      <c r="B41" s="40">
        <v>5</v>
      </c>
      <c r="C41" s="57" t="s">
        <v>54</v>
      </c>
      <c r="D41" s="63"/>
      <c r="E41" s="541">
        <v>1815481.39</v>
      </c>
      <c r="F41" s="43"/>
    </row>
    <row r="42" spans="1:6" s="10" customFormat="1" ht="21" thickTop="1">
      <c r="A42" s="44"/>
      <c r="B42" s="40"/>
      <c r="C42" s="57"/>
      <c r="D42" s="63"/>
      <c r="E42" s="53"/>
      <c r="F42" s="43"/>
    </row>
    <row r="43" spans="1:6" s="10" customFormat="1" ht="20.25">
      <c r="A43" s="122"/>
      <c r="B43" s="40"/>
      <c r="C43" s="13"/>
      <c r="D43" s="63"/>
      <c r="E43" s="53"/>
      <c r="F43" s="43"/>
    </row>
    <row r="44" spans="1:6" s="10" customFormat="1" ht="26.25" customHeight="1" thickBot="1">
      <c r="A44" s="44" t="s">
        <v>55</v>
      </c>
      <c r="B44" s="40"/>
      <c r="C44" s="123" t="s">
        <v>26</v>
      </c>
      <c r="D44" s="124"/>
      <c r="E44" s="542">
        <v>183407.17</v>
      </c>
      <c r="F44" s="43"/>
    </row>
    <row r="45" spans="1:6" s="10" customFormat="1" ht="20.25">
      <c r="A45" s="122"/>
      <c r="B45" s="40"/>
      <c r="C45" s="13"/>
      <c r="D45" s="63"/>
      <c r="E45" s="398"/>
      <c r="F45" s="43"/>
    </row>
    <row r="46" spans="1:6" s="10" customFormat="1" ht="21" thickBot="1">
      <c r="A46" s="126"/>
      <c r="B46" s="127"/>
      <c r="C46" s="128"/>
      <c r="D46" s="128"/>
      <c r="E46" s="399"/>
      <c r="F46" s="129"/>
    </row>
    <row r="47" spans="1:5" s="10" customFormat="1" ht="13.5" thickTop="1">
      <c r="A47" s="130"/>
      <c r="B47" s="130"/>
      <c r="C47" s="130"/>
      <c r="D47" s="130"/>
      <c r="E47" s="317"/>
    </row>
  </sheetData>
  <sheetProtection/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34" bottom="0.45" header="0" footer="0.29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.57421875" style="1" customWidth="1"/>
    <col min="3" max="3" width="60.7109375" style="0" customWidth="1"/>
    <col min="4" max="4" width="27.28125" style="0" customWidth="1"/>
    <col min="5" max="5" width="25.7109375" style="0" customWidth="1"/>
    <col min="6" max="6" width="29.7109375" style="0" bestFit="1" customWidth="1"/>
    <col min="7" max="7" width="32.8515625" style="94" customWidth="1"/>
  </cols>
  <sheetData>
    <row r="1" spans="1:7" s="1" customFormat="1" ht="30" customHeight="1">
      <c r="A1" s="15"/>
      <c r="B1" s="18"/>
      <c r="C1" s="553" t="s">
        <v>27</v>
      </c>
      <c r="D1" s="554"/>
      <c r="E1" s="554"/>
      <c r="F1" s="2"/>
      <c r="G1" s="16"/>
    </row>
    <row r="2" spans="1:7" s="1" customFormat="1" ht="26.25" customHeight="1">
      <c r="A2" s="15"/>
      <c r="B2" s="18"/>
      <c r="C2" s="552" t="s">
        <v>199</v>
      </c>
      <c r="D2" s="552"/>
      <c r="E2" s="552"/>
      <c r="F2" s="101"/>
      <c r="G2" s="16"/>
    </row>
    <row r="3" spans="1:7" s="1" customFormat="1" ht="25.5" customHeight="1">
      <c r="A3" s="15"/>
      <c r="B3" s="18"/>
      <c r="C3" s="552" t="s">
        <v>153</v>
      </c>
      <c r="D3" s="552"/>
      <c r="E3" s="552"/>
      <c r="F3" s="101"/>
      <c r="G3" s="16"/>
    </row>
    <row r="4" spans="1:7" s="1" customFormat="1" ht="32.25" customHeight="1">
      <c r="A4" s="15"/>
      <c r="B4" s="18"/>
      <c r="C4" s="388" t="s">
        <v>28</v>
      </c>
      <c r="D4" s="555">
        <f>+'I-Asset Liability Summary'!D4:E4</f>
        <v>39258</v>
      </c>
      <c r="E4" s="555"/>
      <c r="F4" s="105"/>
      <c r="G4" s="16"/>
    </row>
    <row r="5" spans="1:7" s="1" customFormat="1" ht="20.25" customHeight="1">
      <c r="A5" s="18"/>
      <c r="B5" s="18"/>
      <c r="C5" s="388" t="s">
        <v>29</v>
      </c>
      <c r="D5" s="555" t="str">
        <f>+'I-Asset Liability Summary'!D5</f>
        <v>05/01/07 - 05/31/07</v>
      </c>
      <c r="E5" s="555"/>
      <c r="F5" s="105"/>
      <c r="G5" s="19"/>
    </row>
    <row r="6" spans="1:7" s="10" customFormat="1" ht="15" customHeight="1" thickBot="1">
      <c r="A6" s="107"/>
      <c r="B6" s="11"/>
      <c r="C6" s="11"/>
      <c r="D6" s="11"/>
      <c r="E6" s="21"/>
      <c r="F6" s="21"/>
      <c r="G6" s="22"/>
    </row>
    <row r="7" spans="1:7" s="10" customFormat="1" ht="16.5" thickTop="1">
      <c r="A7" s="24"/>
      <c r="B7" s="108"/>
      <c r="C7" s="109"/>
      <c r="D7" s="27"/>
      <c r="E7" s="28"/>
      <c r="F7" s="28"/>
      <c r="G7" s="31"/>
    </row>
    <row r="8" spans="1:7" s="10" customFormat="1" ht="20.25">
      <c r="A8" s="441" t="s">
        <v>7</v>
      </c>
      <c r="B8" s="131"/>
      <c r="C8" s="32" t="s">
        <v>206</v>
      </c>
      <c r="D8" s="137"/>
      <c r="E8" s="138"/>
      <c r="F8" s="139"/>
      <c r="G8" s="140"/>
    </row>
    <row r="9" spans="1:7" s="10" customFormat="1" ht="15.75" thickBot="1">
      <c r="A9" s="141"/>
      <c r="B9" s="11"/>
      <c r="C9" s="116"/>
      <c r="D9" s="116"/>
      <c r="E9" s="117"/>
      <c r="F9" s="41"/>
      <c r="G9" s="142"/>
    </row>
    <row r="10" spans="1:7" s="10" customFormat="1" ht="19.5" thickBot="1" thickTop="1">
      <c r="A10" s="143" t="s">
        <v>30</v>
      </c>
      <c r="B10" s="473"/>
      <c r="C10" s="118" t="s">
        <v>42</v>
      </c>
      <c r="D10" s="144"/>
      <c r="E10" s="481">
        <v>39233</v>
      </c>
      <c r="F10" s="474"/>
      <c r="G10" s="475"/>
    </row>
    <row r="11" spans="1:7" s="10" customFormat="1" ht="20.25" customHeight="1">
      <c r="A11" s="44"/>
      <c r="B11" s="40">
        <v>1</v>
      </c>
      <c r="C11" s="13" t="s">
        <v>57</v>
      </c>
      <c r="D11" s="63"/>
      <c r="E11" s="145">
        <v>3663019.33</v>
      </c>
      <c r="F11" s="476"/>
      <c r="G11" s="475"/>
    </row>
    <row r="12" spans="1:7" s="10" customFormat="1" ht="20.25" customHeight="1">
      <c r="A12" s="44"/>
      <c r="B12" s="40">
        <v>2</v>
      </c>
      <c r="C12" s="13" t="s">
        <v>58</v>
      </c>
      <c r="D12" s="63"/>
      <c r="E12" s="145">
        <v>-3663019.33</v>
      </c>
      <c r="F12" s="476"/>
      <c r="G12" s="475"/>
    </row>
    <row r="13" spans="1:7" s="10" customFormat="1" ht="20.25" customHeight="1">
      <c r="A13" s="44"/>
      <c r="B13" s="40">
        <v>3</v>
      </c>
      <c r="C13" s="13" t="s">
        <v>59</v>
      </c>
      <c r="D13" s="63"/>
      <c r="E13" s="145">
        <v>4626499.98</v>
      </c>
      <c r="F13" s="476"/>
      <c r="G13" s="475"/>
    </row>
    <row r="14" spans="1:7" s="10" customFormat="1" ht="20.25" customHeight="1">
      <c r="A14" s="44"/>
      <c r="B14" s="40">
        <v>4</v>
      </c>
      <c r="C14" s="13" t="s">
        <v>179</v>
      </c>
      <c r="D14" s="63"/>
      <c r="E14" s="145">
        <v>13286.39</v>
      </c>
      <c r="F14" s="476"/>
      <c r="G14" s="475"/>
    </row>
    <row r="15" spans="1:7" s="10" customFormat="1" ht="20.25" customHeight="1">
      <c r="A15" s="44"/>
      <c r="B15" s="40">
        <v>5</v>
      </c>
      <c r="C15" s="13" t="s">
        <v>60</v>
      </c>
      <c r="D15" s="63"/>
      <c r="E15" s="145">
        <v>0</v>
      </c>
      <c r="F15" s="476"/>
      <c r="G15" s="475"/>
    </row>
    <row r="16" spans="1:7" s="10" customFormat="1" ht="20.25" customHeight="1">
      <c r="A16" s="44"/>
      <c r="B16" s="40">
        <v>6</v>
      </c>
      <c r="C16" s="13" t="s">
        <v>61</v>
      </c>
      <c r="D16" s="63"/>
      <c r="E16" s="145">
        <v>0</v>
      </c>
      <c r="F16" s="476"/>
      <c r="G16" s="475"/>
    </row>
    <row r="17" spans="1:7" s="10" customFormat="1" ht="20.25" customHeight="1">
      <c r="A17" s="52"/>
      <c r="B17" s="40">
        <v>7</v>
      </c>
      <c r="C17" s="13" t="s">
        <v>62</v>
      </c>
      <c r="D17" s="63"/>
      <c r="E17" s="145">
        <v>101659.54</v>
      </c>
      <c r="F17" s="472"/>
      <c r="G17" s="475"/>
    </row>
    <row r="18" spans="1:7" s="10" customFormat="1" ht="20.25" customHeight="1">
      <c r="A18" s="52"/>
      <c r="B18" s="40">
        <v>8</v>
      </c>
      <c r="C18" s="13" t="s">
        <v>63</v>
      </c>
      <c r="D18" s="63"/>
      <c r="E18" s="145">
        <v>0</v>
      </c>
      <c r="F18" s="472"/>
      <c r="G18" s="475"/>
    </row>
    <row r="19" spans="1:7" s="10" customFormat="1" ht="20.25" customHeight="1">
      <c r="A19" s="52"/>
      <c r="B19" s="40">
        <v>9</v>
      </c>
      <c r="C19" s="13" t="s">
        <v>64</v>
      </c>
      <c r="D19" s="63"/>
      <c r="E19" s="145">
        <v>0</v>
      </c>
      <c r="F19" s="472"/>
      <c r="G19" s="475"/>
    </row>
    <row r="20" spans="1:7" s="10" customFormat="1" ht="20.25" customHeight="1" thickBot="1">
      <c r="A20" s="52"/>
      <c r="B20" s="40">
        <v>10</v>
      </c>
      <c r="C20" s="57" t="s">
        <v>65</v>
      </c>
      <c r="D20" s="253"/>
      <c r="E20" s="80">
        <v>4741445.91</v>
      </c>
      <c r="F20" s="476"/>
      <c r="G20" s="475"/>
    </row>
    <row r="21" spans="1:7" s="10" customFormat="1" ht="16.5" customHeight="1" thickTop="1">
      <c r="A21" s="52"/>
      <c r="B21" s="40"/>
      <c r="C21" s="13"/>
      <c r="D21" s="63"/>
      <c r="E21" s="145"/>
      <c r="F21" s="476"/>
      <c r="G21" s="475"/>
    </row>
    <row r="22" spans="1:7" s="10" customFormat="1" ht="16.5" customHeight="1">
      <c r="A22" s="52"/>
      <c r="B22" s="58"/>
      <c r="C22" s="13"/>
      <c r="D22" s="11"/>
      <c r="E22" s="77"/>
      <c r="F22" s="472"/>
      <c r="G22" s="475"/>
    </row>
    <row r="23" spans="1:7" s="10" customFormat="1" ht="19.5" customHeight="1" thickBot="1">
      <c r="A23" s="44" t="s">
        <v>35</v>
      </c>
      <c r="B23" s="477"/>
      <c r="C23" s="57" t="s">
        <v>234</v>
      </c>
      <c r="D23" s="146"/>
      <c r="E23" s="478" t="s">
        <v>66</v>
      </c>
      <c r="F23" s="479" t="s">
        <v>67</v>
      </c>
      <c r="G23" s="480" t="s">
        <v>171</v>
      </c>
    </row>
    <row r="24" spans="1:7" s="10" customFormat="1" ht="17.25" customHeight="1" thickTop="1">
      <c r="A24" s="308"/>
      <c r="B24" s="40">
        <v>1</v>
      </c>
      <c r="C24" s="13" t="s">
        <v>180</v>
      </c>
      <c r="D24" s="63"/>
      <c r="E24" s="145">
        <v>242536.59135660497</v>
      </c>
      <c r="F24" s="309">
        <v>242536.59135660497</v>
      </c>
      <c r="G24" s="147">
        <v>0</v>
      </c>
    </row>
    <row r="25" spans="1:7" s="10" customFormat="1" ht="17.25" customHeight="1">
      <c r="A25" s="308"/>
      <c r="B25" s="40">
        <v>2</v>
      </c>
      <c r="C25" s="13" t="s">
        <v>155</v>
      </c>
      <c r="D25" s="63"/>
      <c r="E25" s="145">
        <v>7444.7333333333345</v>
      </c>
      <c r="F25" s="307">
        <v>7444.7333333333345</v>
      </c>
      <c r="G25" s="147">
        <v>0</v>
      </c>
    </row>
    <row r="26" spans="1:7" s="10" customFormat="1" ht="17.25" customHeight="1">
      <c r="A26" s="308"/>
      <c r="B26" s="40">
        <v>3</v>
      </c>
      <c r="C26" s="13" t="s">
        <v>220</v>
      </c>
      <c r="D26" s="63"/>
      <c r="E26" s="145">
        <v>35072.48994495813</v>
      </c>
      <c r="F26" s="307">
        <v>35072.48994495813</v>
      </c>
      <c r="G26" s="147">
        <v>0</v>
      </c>
    </row>
    <row r="27" spans="1:7" s="10" customFormat="1" ht="17.25" customHeight="1">
      <c r="A27" s="308"/>
      <c r="B27" s="40">
        <v>3</v>
      </c>
      <c r="C27" s="13" t="s">
        <v>117</v>
      </c>
      <c r="D27" s="63"/>
      <c r="E27" s="145">
        <v>463131.8978365624</v>
      </c>
      <c r="F27" s="307">
        <v>463131.8978365624</v>
      </c>
      <c r="G27" s="147">
        <v>0</v>
      </c>
    </row>
    <row r="28" spans="1:7" s="10" customFormat="1" ht="17.25" customHeight="1">
      <c r="A28" s="308"/>
      <c r="B28" s="40">
        <v>4</v>
      </c>
      <c r="C28" s="13" t="s">
        <v>118</v>
      </c>
      <c r="D28" s="63"/>
      <c r="E28" s="145">
        <v>476235.0185185185</v>
      </c>
      <c r="F28" s="307">
        <v>476235.0185185185</v>
      </c>
      <c r="G28" s="147">
        <v>0</v>
      </c>
    </row>
    <row r="29" spans="1:7" s="10" customFormat="1" ht="17.25" customHeight="1">
      <c r="A29" s="308"/>
      <c r="B29" s="40">
        <v>5</v>
      </c>
      <c r="C29" s="13" t="s">
        <v>145</v>
      </c>
      <c r="D29" s="63"/>
      <c r="E29" s="145">
        <v>369863.3069444445</v>
      </c>
      <c r="F29" s="307">
        <v>369863.3069444445</v>
      </c>
      <c r="G29" s="147">
        <v>0</v>
      </c>
    </row>
    <row r="30" spans="1:7" s="10" customFormat="1" ht="17.25" customHeight="1">
      <c r="A30" s="308"/>
      <c r="B30" s="40">
        <v>6</v>
      </c>
      <c r="C30" s="13" t="s">
        <v>119</v>
      </c>
      <c r="D30" s="63"/>
      <c r="E30" s="145">
        <v>0</v>
      </c>
      <c r="F30" s="307">
        <v>0</v>
      </c>
      <c r="G30" s="147">
        <v>0</v>
      </c>
    </row>
    <row r="31" spans="1:7" s="10" customFormat="1" ht="17.25" customHeight="1">
      <c r="A31" s="308"/>
      <c r="B31" s="40">
        <v>7</v>
      </c>
      <c r="C31" s="13" t="s">
        <v>120</v>
      </c>
      <c r="D31" s="63"/>
      <c r="E31" s="145">
        <v>0</v>
      </c>
      <c r="F31" s="307">
        <v>0</v>
      </c>
      <c r="G31" s="147">
        <v>0</v>
      </c>
    </row>
    <row r="32" spans="1:7" s="10" customFormat="1" ht="15.75" customHeight="1">
      <c r="A32" s="308"/>
      <c r="B32" s="40">
        <v>8</v>
      </c>
      <c r="C32" s="13" t="s">
        <v>146</v>
      </c>
      <c r="D32" s="63"/>
      <c r="E32" s="145">
        <v>0</v>
      </c>
      <c r="F32" s="307">
        <v>0</v>
      </c>
      <c r="G32" s="147">
        <v>0</v>
      </c>
    </row>
    <row r="33" spans="1:7" s="10" customFormat="1" ht="15.75" customHeight="1">
      <c r="A33" s="308"/>
      <c r="B33" s="40">
        <v>9</v>
      </c>
      <c r="C33" s="13" t="s">
        <v>221</v>
      </c>
      <c r="D33" s="63"/>
      <c r="E33" s="145">
        <v>155820</v>
      </c>
      <c r="F33" s="307">
        <v>155820</v>
      </c>
      <c r="G33" s="147">
        <v>0</v>
      </c>
    </row>
    <row r="34" spans="1:7" s="10" customFormat="1" ht="15.75" customHeight="1">
      <c r="A34" s="308"/>
      <c r="B34" s="40">
        <v>10</v>
      </c>
      <c r="C34" s="13" t="s">
        <v>222</v>
      </c>
      <c r="D34" s="63"/>
      <c r="E34" s="145">
        <v>0</v>
      </c>
      <c r="F34" s="307">
        <v>0</v>
      </c>
      <c r="G34" s="147">
        <v>0</v>
      </c>
    </row>
    <row r="35" spans="1:7" s="10" customFormat="1" ht="15.75" customHeight="1">
      <c r="A35" s="308"/>
      <c r="B35" s="40">
        <v>11</v>
      </c>
      <c r="C35" s="13" t="s">
        <v>147</v>
      </c>
      <c r="D35" s="63"/>
      <c r="E35" s="145">
        <v>0</v>
      </c>
      <c r="F35" s="307">
        <v>0</v>
      </c>
      <c r="G35" s="147">
        <v>0</v>
      </c>
    </row>
    <row r="36" spans="1:7" s="10" customFormat="1" ht="15.75" customHeight="1">
      <c r="A36" s="308"/>
      <c r="B36" s="40">
        <v>12</v>
      </c>
      <c r="C36" s="13" t="s">
        <v>148</v>
      </c>
      <c r="D36" s="63"/>
      <c r="E36" s="145">
        <v>0</v>
      </c>
      <c r="F36" s="307">
        <v>0</v>
      </c>
      <c r="G36" s="147">
        <v>0</v>
      </c>
    </row>
    <row r="37" spans="1:7" s="10" customFormat="1" ht="15.75" customHeight="1">
      <c r="A37" s="308"/>
      <c r="B37" s="40">
        <v>13</v>
      </c>
      <c r="C37" s="13" t="s">
        <v>149</v>
      </c>
      <c r="D37" s="63"/>
      <c r="E37" s="145">
        <v>0</v>
      </c>
      <c r="F37" s="307">
        <v>0</v>
      </c>
      <c r="G37" s="147">
        <v>0</v>
      </c>
    </row>
    <row r="38" spans="1:7" s="10" customFormat="1" ht="15.75" customHeight="1">
      <c r="A38" s="308"/>
      <c r="B38" s="40">
        <v>14</v>
      </c>
      <c r="C38" s="13" t="s">
        <v>92</v>
      </c>
      <c r="D38" s="63"/>
      <c r="E38" s="145">
        <v>0</v>
      </c>
      <c r="F38" s="307">
        <v>0</v>
      </c>
      <c r="G38" s="147">
        <v>0</v>
      </c>
    </row>
    <row r="39" spans="1:7" s="10" customFormat="1" ht="15.75" customHeight="1">
      <c r="A39" s="308"/>
      <c r="B39" s="40">
        <v>15</v>
      </c>
      <c r="C39" s="13" t="s">
        <v>93</v>
      </c>
      <c r="D39" s="63"/>
      <c r="E39" s="145">
        <v>2991341.872065578</v>
      </c>
      <c r="F39" s="307">
        <v>2991341.872065578</v>
      </c>
      <c r="G39" s="147">
        <v>0</v>
      </c>
    </row>
    <row r="40" spans="1:7" s="10" customFormat="1" ht="15.75" customHeight="1">
      <c r="A40" s="308"/>
      <c r="B40" s="40">
        <v>16</v>
      </c>
      <c r="C40" s="13" t="s">
        <v>165</v>
      </c>
      <c r="D40" s="63"/>
      <c r="E40" s="145">
        <v>0</v>
      </c>
      <c r="F40" s="307">
        <v>0</v>
      </c>
      <c r="G40" s="147">
        <v>0</v>
      </c>
    </row>
    <row r="41" spans="1:7" s="10" customFormat="1" ht="19.5" customHeight="1" thickBot="1">
      <c r="A41" s="52"/>
      <c r="B41" s="40">
        <v>17</v>
      </c>
      <c r="C41" s="57" t="s">
        <v>5</v>
      </c>
      <c r="D41" s="253"/>
      <c r="E41" s="148">
        <v>4741445.91</v>
      </c>
      <c r="F41" s="272">
        <v>4741445.91</v>
      </c>
      <c r="G41" s="149">
        <v>0</v>
      </c>
    </row>
    <row r="42" spans="1:7" s="11" customFormat="1" ht="16.5" thickBot="1" thickTop="1">
      <c r="A42" s="90"/>
      <c r="B42" s="150"/>
      <c r="C42" s="128"/>
      <c r="D42" s="128"/>
      <c r="E42" s="298"/>
      <c r="F42" s="299"/>
      <c r="G42" s="92"/>
    </row>
    <row r="43" spans="1:7" s="10" customFormat="1" ht="13.5" thickTop="1">
      <c r="A43" s="130"/>
      <c r="B43" s="130"/>
      <c r="C43" s="130"/>
      <c r="D43" s="130"/>
      <c r="E43" s="130"/>
      <c r="F43" s="130"/>
      <c r="G43" s="130"/>
    </row>
    <row r="44" spans="6:7" ht="14.25">
      <c r="F44" s="95"/>
      <c r="G44" s="12"/>
    </row>
  </sheetData>
  <sheetProtection/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47" top="0.25" bottom="0.36" header="0.17" footer="0.21"/>
  <pageSetup horizontalDpi="600" verticalDpi="600" orientation="landscape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57421875" style="1" customWidth="1"/>
    <col min="3" max="3" width="100.421875" style="0" customWidth="1"/>
    <col min="4" max="4" width="20.57421875" style="0" customWidth="1"/>
    <col min="5" max="5" width="21.00390625" style="0" customWidth="1"/>
    <col min="6" max="6" width="2.00390625" style="0" customWidth="1"/>
    <col min="7" max="7" width="17.421875" style="94" customWidth="1"/>
    <col min="8" max="8" width="6.7109375" style="0" customWidth="1"/>
    <col min="9" max="24" width="9.140625" style="3" customWidth="1"/>
  </cols>
  <sheetData>
    <row r="1" spans="1:24" s="1" customFormat="1" ht="30" customHeight="1">
      <c r="A1" s="15"/>
      <c r="B1" s="18"/>
      <c r="C1" s="553" t="s">
        <v>27</v>
      </c>
      <c r="D1" s="554"/>
      <c r="E1" s="15"/>
      <c r="F1" s="15"/>
      <c r="G1" s="1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391" customFormat="1" ht="26.25" customHeight="1">
      <c r="A2" s="387"/>
      <c r="B2" s="390"/>
      <c r="C2" s="556" t="s">
        <v>199</v>
      </c>
      <c r="D2" s="556"/>
      <c r="E2" s="496"/>
      <c r="F2" s="387"/>
      <c r="G2" s="497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91" customFormat="1" ht="25.5" customHeight="1">
      <c r="A3" s="387"/>
      <c r="B3" s="390"/>
      <c r="C3" s="556" t="s">
        <v>153</v>
      </c>
      <c r="D3" s="556"/>
      <c r="E3" s="496"/>
      <c r="F3" s="387"/>
      <c r="G3" s="497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391" customFormat="1" ht="29.25" customHeight="1">
      <c r="A4" s="387"/>
      <c r="B4" s="390"/>
      <c r="C4" s="498" t="s">
        <v>28</v>
      </c>
      <c r="D4" s="557">
        <f>+'I-Asset Liability Summary'!D4:E4</f>
        <v>39258</v>
      </c>
      <c r="E4" s="557"/>
      <c r="F4" s="499"/>
      <c r="G4" s="497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391" customFormat="1" ht="24" customHeight="1">
      <c r="A5" s="390"/>
      <c r="B5" s="390"/>
      <c r="C5" s="498" t="s">
        <v>29</v>
      </c>
      <c r="D5" s="557" t="str">
        <f>+'I-Asset Liability Summary'!D5:E5</f>
        <v>05/01/07 - 05/31/07</v>
      </c>
      <c r="E5" s="557"/>
      <c r="F5" s="499"/>
      <c r="G5" s="500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s="10" customFormat="1" ht="15" customHeight="1" thickBot="1">
      <c r="A6" s="107"/>
      <c r="B6" s="11"/>
      <c r="C6" s="11"/>
      <c r="D6" s="21"/>
      <c r="E6" s="21"/>
      <c r="F6" s="21"/>
      <c r="G6" s="22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0" customFormat="1" ht="16.5" thickTop="1">
      <c r="A7" s="24"/>
      <c r="B7" s="108"/>
      <c r="C7" s="109"/>
      <c r="D7" s="28"/>
      <c r="E7" s="29"/>
      <c r="F7" s="29"/>
      <c r="G7" s="501"/>
      <c r="H7" s="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8" ht="20.25">
      <c r="A8" s="455" t="s">
        <v>9</v>
      </c>
      <c r="B8" s="152"/>
      <c r="C8" s="32" t="s">
        <v>223</v>
      </c>
      <c r="D8" s="153"/>
      <c r="E8" s="153"/>
      <c r="F8" s="292"/>
      <c r="G8" s="300"/>
      <c r="H8" s="1"/>
    </row>
    <row r="9" spans="1:8" ht="20.25">
      <c r="A9" s="135"/>
      <c r="B9" s="154"/>
      <c r="C9" s="110"/>
      <c r="D9" s="155"/>
      <c r="E9" s="293" t="s">
        <v>69</v>
      </c>
      <c r="F9" s="287"/>
      <c r="G9" s="301" t="s">
        <v>140</v>
      </c>
      <c r="H9" s="1"/>
    </row>
    <row r="10" spans="1:8" ht="21" thickBot="1">
      <c r="A10" s="135"/>
      <c r="B10" s="154"/>
      <c r="C10" s="110"/>
      <c r="D10" s="156"/>
      <c r="E10" s="288" t="s">
        <v>70</v>
      </c>
      <c r="F10" s="287"/>
      <c r="G10" s="302" t="s">
        <v>141</v>
      </c>
      <c r="H10" s="1"/>
    </row>
    <row r="11" spans="1:8" ht="15.75" thickTop="1">
      <c r="A11" s="440" t="s">
        <v>30</v>
      </c>
      <c r="B11" s="303"/>
      <c r="C11" s="13" t="s">
        <v>138</v>
      </c>
      <c r="D11" s="121">
        <v>4741445.91</v>
      </c>
      <c r="E11" s="121">
        <v>4741445.91</v>
      </c>
      <c r="F11" s="294"/>
      <c r="G11" s="502"/>
      <c r="H11" s="1"/>
    </row>
    <row r="12" spans="1:8" ht="15">
      <c r="A12" s="440"/>
      <c r="B12" s="303"/>
      <c r="C12" s="13"/>
      <c r="D12" s="53"/>
      <c r="E12" s="53"/>
      <c r="F12" s="304"/>
      <c r="G12" s="502"/>
      <c r="H12" s="1"/>
    </row>
    <row r="13" spans="1:8" ht="15">
      <c r="A13" s="440" t="s">
        <v>19</v>
      </c>
      <c r="B13" s="303" t="s">
        <v>11</v>
      </c>
      <c r="C13" s="57" t="s">
        <v>180</v>
      </c>
      <c r="D13" s="121">
        <v>249981.3246899383</v>
      </c>
      <c r="E13" s="121">
        <v>4491464.585310061</v>
      </c>
      <c r="F13" s="294"/>
      <c r="G13" s="310">
        <v>0</v>
      </c>
      <c r="H13" s="1"/>
    </row>
    <row r="14" spans="1:8" ht="15">
      <c r="A14" s="440"/>
      <c r="B14" s="303"/>
      <c r="C14" s="503"/>
      <c r="D14" s="121"/>
      <c r="E14" s="121"/>
      <c r="F14" s="294"/>
      <c r="G14" s="502"/>
      <c r="H14" s="1"/>
    </row>
    <row r="15" spans="1:8" ht="15">
      <c r="A15" s="440"/>
      <c r="B15" s="303" t="s">
        <v>12</v>
      </c>
      <c r="C15" s="57" t="s">
        <v>220</v>
      </c>
      <c r="D15" s="121">
        <v>35072.48994495813</v>
      </c>
      <c r="E15" s="145">
        <v>4456392.095365103</v>
      </c>
      <c r="F15" s="294"/>
      <c r="G15" s="306">
        <v>0</v>
      </c>
      <c r="H15" s="1"/>
    </row>
    <row r="16" spans="1:8" ht="15.75" thickBot="1">
      <c r="A16" s="440"/>
      <c r="B16" s="303"/>
      <c r="C16" s="503"/>
      <c r="D16" s="504"/>
      <c r="E16" s="121"/>
      <c r="F16" s="294"/>
      <c r="G16" s="502"/>
      <c r="H16" s="1"/>
    </row>
    <row r="17" spans="1:39" ht="15">
      <c r="A17" s="440" t="s">
        <v>20</v>
      </c>
      <c r="B17" s="303" t="s">
        <v>13</v>
      </c>
      <c r="C17" s="305" t="s">
        <v>71</v>
      </c>
      <c r="D17" s="157"/>
      <c r="E17" s="121"/>
      <c r="F17" s="294"/>
      <c r="G17" s="502"/>
      <c r="H17" s="1"/>
      <c r="AH17" s="505" t="e">
        <v>#REF!</v>
      </c>
      <c r="AI17" s="506" t="e">
        <v>#REF!</v>
      </c>
      <c r="AJ17" s="507" t="e">
        <v>#REF!</v>
      </c>
      <c r="AK17" s="507" t="e">
        <v>#REF!</v>
      </c>
      <c r="AL17" s="507" t="e">
        <v>#REF!</v>
      </c>
      <c r="AM17" s="508" t="e">
        <v>#REF!</v>
      </c>
    </row>
    <row r="18" spans="1:39" ht="15">
      <c r="A18" s="440"/>
      <c r="B18" s="158">
        <v>1</v>
      </c>
      <c r="C18" s="82" t="s">
        <v>224</v>
      </c>
      <c r="D18" s="157">
        <v>463131.8978365624</v>
      </c>
      <c r="E18" s="145">
        <v>3993260.197528541</v>
      </c>
      <c r="F18" s="294"/>
      <c r="G18" s="306">
        <v>0</v>
      </c>
      <c r="H18" s="1"/>
      <c r="AH18" s="509" t="e">
        <v>#REF!</v>
      </c>
      <c r="AI18" s="510" t="e">
        <v>#REF!</v>
      </c>
      <c r="AJ18" s="511" t="e">
        <v>#REF!</v>
      </c>
      <c r="AK18" s="511" t="e">
        <v>#REF!</v>
      </c>
      <c r="AL18" s="511" t="e">
        <v>#REF!</v>
      </c>
      <c r="AM18" s="512" t="e">
        <v>#REF!</v>
      </c>
    </row>
    <row r="19" spans="1:39" ht="15">
      <c r="A19" s="440"/>
      <c r="B19" s="158">
        <v>2</v>
      </c>
      <c r="C19" s="82" t="s">
        <v>209</v>
      </c>
      <c r="D19" s="157">
        <v>476235.0185185185</v>
      </c>
      <c r="E19" s="145">
        <v>3517025.1790100224</v>
      </c>
      <c r="F19" s="294"/>
      <c r="G19" s="306">
        <v>0</v>
      </c>
      <c r="H19" s="1"/>
      <c r="AH19" s="509" t="e">
        <v>#REF!</v>
      </c>
      <c r="AI19" s="510" t="e">
        <v>#REF!</v>
      </c>
      <c r="AJ19" s="511" t="e">
        <v>#REF!</v>
      </c>
      <c r="AK19" s="511" t="e">
        <v>#REF!</v>
      </c>
      <c r="AL19" s="511" t="e">
        <v>#REF!</v>
      </c>
      <c r="AM19" s="512" t="e">
        <v>#REF!</v>
      </c>
    </row>
    <row r="20" spans="1:39" ht="15">
      <c r="A20" s="440"/>
      <c r="B20" s="158">
        <v>3</v>
      </c>
      <c r="C20" s="82" t="s">
        <v>210</v>
      </c>
      <c r="D20" s="157">
        <v>369863.3069444445</v>
      </c>
      <c r="E20" s="145">
        <v>3147161.872065578</v>
      </c>
      <c r="F20" s="294"/>
      <c r="G20" s="306">
        <v>0</v>
      </c>
      <c r="H20" s="1"/>
      <c r="AH20" s="509"/>
      <c r="AI20" s="510"/>
      <c r="AJ20" s="511"/>
      <c r="AK20" s="511"/>
      <c r="AL20" s="511"/>
      <c r="AM20" s="512"/>
    </row>
    <row r="21" spans="1:39" ht="15.75" thickBot="1">
      <c r="A21" s="440"/>
      <c r="B21" s="158">
        <v>4</v>
      </c>
      <c r="C21" s="57" t="s">
        <v>72</v>
      </c>
      <c r="D21" s="80">
        <v>1309230.2232995254</v>
      </c>
      <c r="E21" s="145"/>
      <c r="F21" s="294"/>
      <c r="G21" s="502"/>
      <c r="H21" s="1"/>
      <c r="AH21" s="509" t="e">
        <v>#REF!</v>
      </c>
      <c r="AI21" s="510" t="e">
        <v>#REF!</v>
      </c>
      <c r="AJ21" s="511" t="e">
        <v>#REF!</v>
      </c>
      <c r="AK21" s="511" t="e">
        <v>#REF!</v>
      </c>
      <c r="AL21" s="511" t="e">
        <v>#REF!</v>
      </c>
      <c r="AM21" s="512" t="e">
        <v>#REF!</v>
      </c>
    </row>
    <row r="22" spans="1:39" ht="15.75" thickTop="1">
      <c r="A22" s="440"/>
      <c r="B22" s="303"/>
      <c r="C22" s="13"/>
      <c r="D22" s="121"/>
      <c r="E22" s="145"/>
      <c r="F22" s="294"/>
      <c r="G22" s="502"/>
      <c r="H22" s="1"/>
      <c r="AH22" s="509"/>
      <c r="AI22" s="510"/>
      <c r="AJ22" s="511"/>
      <c r="AK22" s="511"/>
      <c r="AL22" s="511"/>
      <c r="AM22" s="512" t="e">
        <v>#REF!</v>
      </c>
    </row>
    <row r="23" spans="1:39" ht="15.75">
      <c r="A23" s="440" t="s">
        <v>21</v>
      </c>
      <c r="B23" s="303" t="s">
        <v>150</v>
      </c>
      <c r="C23" s="305" t="s">
        <v>73</v>
      </c>
      <c r="D23" s="121"/>
      <c r="E23" s="145"/>
      <c r="F23" s="294"/>
      <c r="G23" s="513"/>
      <c r="H23" s="1"/>
      <c r="AH23" s="509" t="s">
        <v>74</v>
      </c>
      <c r="AI23" s="514" t="e">
        <v>#REF!</v>
      </c>
      <c r="AJ23" s="511" t="e">
        <v>#REF!</v>
      </c>
      <c r="AK23" s="511" t="e">
        <v>#REF!</v>
      </c>
      <c r="AL23" s="511" t="e">
        <v>#REF!</v>
      </c>
      <c r="AM23" s="512" t="e">
        <v>#REF!</v>
      </c>
    </row>
    <row r="24" spans="1:39" ht="16.5" thickBot="1">
      <c r="A24" s="440"/>
      <c r="B24" s="158">
        <v>1</v>
      </c>
      <c r="C24" s="82" t="s">
        <v>224</v>
      </c>
      <c r="D24" s="121">
        <v>0</v>
      </c>
      <c r="E24" s="145">
        <v>3147161.872065578</v>
      </c>
      <c r="F24" s="294"/>
      <c r="G24" s="306">
        <v>0</v>
      </c>
      <c r="H24" s="1"/>
      <c r="AH24" s="515"/>
      <c r="AI24" s="516" t="e">
        <v>#REF!</v>
      </c>
      <c r="AJ24" s="517"/>
      <c r="AK24" s="517"/>
      <c r="AL24" s="517"/>
      <c r="AM24" s="518"/>
    </row>
    <row r="25" spans="1:8" ht="15">
      <c r="A25" s="440"/>
      <c r="B25" s="158">
        <v>2</v>
      </c>
      <c r="C25" s="82" t="s">
        <v>209</v>
      </c>
      <c r="D25" s="121">
        <v>0</v>
      </c>
      <c r="E25" s="145">
        <v>3147161.872065578</v>
      </c>
      <c r="F25" s="294"/>
      <c r="G25" s="306">
        <v>0</v>
      </c>
      <c r="H25" s="1"/>
    </row>
    <row r="26" spans="1:8" ht="15">
      <c r="A26" s="440"/>
      <c r="B26" s="158">
        <v>3</v>
      </c>
      <c r="C26" s="82" t="s">
        <v>210</v>
      </c>
      <c r="D26" s="145">
        <v>0</v>
      </c>
      <c r="E26" s="145">
        <v>3147161.872065578</v>
      </c>
      <c r="F26" s="294"/>
      <c r="G26" s="306">
        <v>0</v>
      </c>
      <c r="H26" s="1"/>
    </row>
    <row r="27" spans="1:8" ht="15.75" thickBot="1">
      <c r="A27" s="440"/>
      <c r="B27" s="158">
        <v>4</v>
      </c>
      <c r="C27" s="57" t="s">
        <v>75</v>
      </c>
      <c r="D27" s="80">
        <v>0</v>
      </c>
      <c r="E27" s="145"/>
      <c r="F27" s="294"/>
      <c r="G27" s="306"/>
      <c r="H27" s="1"/>
    </row>
    <row r="28" spans="1:8" ht="15.75" thickTop="1">
      <c r="A28" s="440"/>
      <c r="B28" s="303"/>
      <c r="C28" s="13"/>
      <c r="D28" s="53"/>
      <c r="E28" s="77"/>
      <c r="F28" s="294"/>
      <c r="G28" s="513"/>
      <c r="H28" s="1"/>
    </row>
    <row r="29" spans="1:8" ht="15">
      <c r="A29" s="440" t="s">
        <v>152</v>
      </c>
      <c r="B29" s="303" t="s">
        <v>14</v>
      </c>
      <c r="C29" s="253" t="s">
        <v>225</v>
      </c>
      <c r="D29" s="157">
        <v>155820</v>
      </c>
      <c r="E29" s="145">
        <v>2991341.872065578</v>
      </c>
      <c r="F29" s="294"/>
      <c r="G29" s="306">
        <v>0</v>
      </c>
      <c r="H29" s="1"/>
    </row>
    <row r="30" spans="1:8" ht="15">
      <c r="A30" s="440"/>
      <c r="B30" s="303"/>
      <c r="C30" s="13"/>
      <c r="D30" s="157"/>
      <c r="E30" s="145"/>
      <c r="F30" s="294"/>
      <c r="G30" s="513"/>
      <c r="H30" s="1"/>
    </row>
    <row r="31" spans="1:8" ht="15">
      <c r="A31" s="440" t="s">
        <v>22</v>
      </c>
      <c r="B31" s="303" t="s">
        <v>15</v>
      </c>
      <c r="C31" s="13" t="s">
        <v>151</v>
      </c>
      <c r="D31" s="295">
        <v>0</v>
      </c>
      <c r="E31" s="145">
        <v>2991341.872065578</v>
      </c>
      <c r="F31" s="294"/>
      <c r="G31" s="306">
        <v>0</v>
      </c>
      <c r="H31" s="1"/>
    </row>
    <row r="32" spans="1:8" ht="15">
      <c r="A32" s="440"/>
      <c r="B32" s="303"/>
      <c r="C32" s="13"/>
      <c r="D32" s="295"/>
      <c r="E32" s="145"/>
      <c r="F32" s="294"/>
      <c r="G32" s="306"/>
      <c r="H32" s="1"/>
    </row>
    <row r="33" spans="1:8" ht="15">
      <c r="A33" s="440" t="s">
        <v>23</v>
      </c>
      <c r="B33" s="303" t="s">
        <v>16</v>
      </c>
      <c r="C33" s="13" t="s">
        <v>147</v>
      </c>
      <c r="D33" s="295">
        <v>0</v>
      </c>
      <c r="E33" s="145">
        <v>2991341.872065578</v>
      </c>
      <c r="F33" s="294"/>
      <c r="G33" s="306">
        <v>0</v>
      </c>
      <c r="H33" s="1"/>
    </row>
    <row r="34" spans="1:8" ht="15">
      <c r="A34" s="440"/>
      <c r="B34" s="303"/>
      <c r="C34" s="13"/>
      <c r="D34" s="295"/>
      <c r="E34" s="145"/>
      <c r="F34" s="294"/>
      <c r="G34" s="306"/>
      <c r="H34" s="1"/>
    </row>
    <row r="35" spans="1:8" ht="15">
      <c r="A35" s="440" t="s">
        <v>76</v>
      </c>
      <c r="B35" s="303" t="s">
        <v>94</v>
      </c>
      <c r="C35" s="13" t="s">
        <v>148</v>
      </c>
      <c r="D35" s="145">
        <v>0</v>
      </c>
      <c r="E35" s="145">
        <v>2991341.872065578</v>
      </c>
      <c r="F35" s="294"/>
      <c r="G35" s="306">
        <v>0</v>
      </c>
      <c r="H35" s="1"/>
    </row>
    <row r="36" spans="1:8" ht="15">
      <c r="A36" s="440"/>
      <c r="B36" s="303"/>
      <c r="C36" s="13"/>
      <c r="D36" s="145"/>
      <c r="E36" s="145"/>
      <c r="F36" s="294"/>
      <c r="G36" s="306"/>
      <c r="H36" s="1"/>
    </row>
    <row r="37" spans="1:8" ht="15">
      <c r="A37" s="440" t="s">
        <v>98</v>
      </c>
      <c r="B37" s="303" t="s">
        <v>95</v>
      </c>
      <c r="C37" s="13" t="s">
        <v>92</v>
      </c>
      <c r="D37" s="145">
        <v>0</v>
      </c>
      <c r="E37" s="145">
        <v>2991341.872065578</v>
      </c>
      <c r="F37" s="294"/>
      <c r="G37" s="306">
        <v>0</v>
      </c>
      <c r="H37" s="1"/>
    </row>
    <row r="38" spans="1:8" ht="15">
      <c r="A38" s="440"/>
      <c r="B38" s="303"/>
      <c r="C38" s="13"/>
      <c r="D38" s="145"/>
      <c r="E38" s="145"/>
      <c r="F38" s="294"/>
      <c r="G38" s="306"/>
      <c r="H38" s="1"/>
    </row>
    <row r="39" spans="1:8" ht="15">
      <c r="A39" s="440" t="s">
        <v>99</v>
      </c>
      <c r="B39" s="303" t="s">
        <v>96</v>
      </c>
      <c r="C39" s="13" t="s">
        <v>93</v>
      </c>
      <c r="D39" s="145">
        <v>2991341.872065578</v>
      </c>
      <c r="E39" s="145">
        <v>0</v>
      </c>
      <c r="F39" s="294"/>
      <c r="G39" s="306">
        <v>0</v>
      </c>
      <c r="H39" s="1"/>
    </row>
    <row r="40" spans="1:8" ht="15">
      <c r="A40" s="440"/>
      <c r="B40" s="303"/>
      <c r="C40" s="13"/>
      <c r="D40" s="145"/>
      <c r="E40" s="145"/>
      <c r="F40" s="294"/>
      <c r="G40" s="306"/>
      <c r="H40" s="1"/>
    </row>
    <row r="41" spans="1:8" ht="15">
      <c r="A41" s="440" t="s">
        <v>100</v>
      </c>
      <c r="B41" s="303" t="s">
        <v>97</v>
      </c>
      <c r="C41" s="13" t="s">
        <v>226</v>
      </c>
      <c r="D41" s="145">
        <v>0</v>
      </c>
      <c r="E41" s="145">
        <v>0</v>
      </c>
      <c r="F41" s="294"/>
      <c r="G41" s="306">
        <v>0</v>
      </c>
      <c r="H41" s="1"/>
    </row>
    <row r="42" spans="1:8" ht="15">
      <c r="A42" s="440"/>
      <c r="B42" s="303"/>
      <c r="C42" s="13"/>
      <c r="D42" s="121"/>
      <c r="E42" s="145"/>
      <c r="F42" s="294"/>
      <c r="G42" s="306"/>
      <c r="H42" s="1"/>
    </row>
    <row r="43" spans="1:8" ht="15">
      <c r="A43" s="440" t="s">
        <v>45</v>
      </c>
      <c r="B43" s="303" t="s">
        <v>227</v>
      </c>
      <c r="C43" s="13" t="s">
        <v>228</v>
      </c>
      <c r="D43" s="145">
        <v>0</v>
      </c>
      <c r="E43" s="145">
        <v>0</v>
      </c>
      <c r="F43" s="294"/>
      <c r="G43" s="306">
        <v>0</v>
      </c>
      <c r="H43" s="1"/>
    </row>
    <row r="44" spans="1:8" ht="15">
      <c r="A44" s="440"/>
      <c r="B44" s="303"/>
      <c r="C44" s="13"/>
      <c r="D44" s="145"/>
      <c r="E44" s="145"/>
      <c r="F44" s="294"/>
      <c r="G44" s="306"/>
      <c r="H44" s="1"/>
    </row>
    <row r="45" spans="1:8" ht="15">
      <c r="A45" s="440" t="s">
        <v>100</v>
      </c>
      <c r="B45" s="303" t="s">
        <v>229</v>
      </c>
      <c r="C45" s="13" t="s">
        <v>230</v>
      </c>
      <c r="D45" s="121">
        <v>0</v>
      </c>
      <c r="E45" s="145">
        <v>0</v>
      </c>
      <c r="F45" s="294"/>
      <c r="G45" s="306">
        <v>0</v>
      </c>
      <c r="H45" s="1"/>
    </row>
    <row r="46" spans="1:8" ht="21.75" customHeight="1" thickBot="1">
      <c r="A46" s="519"/>
      <c r="B46" s="159"/>
      <c r="C46" s="116"/>
      <c r="D46" s="520"/>
      <c r="E46" s="520"/>
      <c r="F46" s="521"/>
      <c r="G46" s="513"/>
      <c r="H46" s="1"/>
    </row>
    <row r="47" spans="1:8" ht="13.5" thickBot="1">
      <c r="A47" s="522"/>
      <c r="B47" s="160"/>
      <c r="C47" s="160"/>
      <c r="D47" s="161"/>
      <c r="E47" s="161"/>
      <c r="F47" s="160"/>
      <c r="G47" s="523"/>
      <c r="H47" s="1"/>
    </row>
    <row r="48" ht="13.5" thickTop="1"/>
  </sheetData>
  <sheetProtection/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32" bottom="0.41" header="0" footer="0.21"/>
  <pageSetup fitToHeight="3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1" customWidth="1"/>
    <col min="3" max="3" width="62.00390625" style="0" customWidth="1"/>
    <col min="4" max="4" width="10.28125" style="0" customWidth="1"/>
    <col min="5" max="5" width="33.140625" style="0" customWidth="1"/>
    <col min="6" max="6" width="7.421875" style="94" customWidth="1"/>
  </cols>
  <sheetData>
    <row r="1" spans="1:6" s="1" customFormat="1" ht="30" customHeight="1">
      <c r="A1" s="15"/>
      <c r="B1" s="18"/>
      <c r="C1" s="553" t="s">
        <v>27</v>
      </c>
      <c r="D1" s="554"/>
      <c r="E1" s="554"/>
      <c r="F1" s="16"/>
    </row>
    <row r="2" spans="1:6" s="391" customFormat="1" ht="26.25" customHeight="1">
      <c r="A2" s="387"/>
      <c r="B2" s="390"/>
      <c r="C2" s="549" t="s">
        <v>199</v>
      </c>
      <c r="D2" s="549"/>
      <c r="E2" s="549"/>
      <c r="F2" s="387"/>
    </row>
    <row r="3" spans="1:6" s="391" customFormat="1" ht="25.5" customHeight="1">
      <c r="A3" s="387"/>
      <c r="B3" s="390"/>
      <c r="C3" s="552" t="s">
        <v>153</v>
      </c>
      <c r="D3" s="552"/>
      <c r="E3" s="552"/>
      <c r="F3" s="387"/>
    </row>
    <row r="4" spans="1:6" s="391" customFormat="1" ht="32.25" customHeight="1">
      <c r="A4" s="387"/>
      <c r="B4" s="390"/>
      <c r="C4" s="388" t="s">
        <v>28</v>
      </c>
      <c r="D4" s="555">
        <f>+'I-Asset Liability Summary'!D4:E4</f>
        <v>39258</v>
      </c>
      <c r="E4" s="555"/>
      <c r="F4" s="387"/>
    </row>
    <row r="5" spans="1:6" s="391" customFormat="1" ht="20.25" customHeight="1">
      <c r="A5" s="390"/>
      <c r="B5" s="390"/>
      <c r="C5" s="388" t="s">
        <v>29</v>
      </c>
      <c r="D5" s="555" t="str">
        <f>+'I-Asset Liability Summary'!D5:E5</f>
        <v>05/01/07 - 05/31/07</v>
      </c>
      <c r="E5" s="555"/>
      <c r="F5" s="390"/>
    </row>
    <row r="6" spans="1:6" s="391" customFormat="1" ht="20.25" customHeight="1">
      <c r="A6" s="390"/>
      <c r="B6" s="390"/>
      <c r="C6" s="388"/>
      <c r="D6" s="389"/>
      <c r="E6" s="389"/>
      <c r="F6" s="390"/>
    </row>
    <row r="7" spans="1:6" s="10" customFormat="1" ht="21" customHeight="1" thickBot="1">
      <c r="A7" s="107"/>
      <c r="B7" s="11"/>
      <c r="C7" s="11"/>
      <c r="D7" s="11"/>
      <c r="E7" s="21"/>
      <c r="F7" s="22"/>
    </row>
    <row r="8" spans="1:6" s="10" customFormat="1" ht="16.5" thickTop="1">
      <c r="A8" s="24"/>
      <c r="B8" s="108"/>
      <c r="C8" s="109"/>
      <c r="D8" s="109"/>
      <c r="E8" s="109"/>
      <c r="F8" s="31"/>
    </row>
    <row r="9" spans="1:6" s="10" customFormat="1" ht="20.25">
      <c r="A9" s="441" t="s">
        <v>10</v>
      </c>
      <c r="B9" s="319"/>
      <c r="C9" s="320" t="s">
        <v>205</v>
      </c>
      <c r="D9" s="113"/>
      <c r="E9" s="114"/>
      <c r="F9" s="115"/>
    </row>
    <row r="10" spans="1:6" s="10" customFormat="1" ht="15.75" thickBot="1">
      <c r="A10" s="173"/>
      <c r="B10" s="116"/>
      <c r="C10" s="116"/>
      <c r="D10" s="116"/>
      <c r="E10" s="117"/>
      <c r="F10" s="43"/>
    </row>
    <row r="11" spans="1:6" s="10" customFormat="1" ht="21" thickBot="1">
      <c r="A11" s="44" t="s">
        <v>30</v>
      </c>
      <c r="B11" s="40"/>
      <c r="C11" s="118" t="s">
        <v>101</v>
      </c>
      <c r="D11" s="76"/>
      <c r="E11" s="119">
        <v>39233</v>
      </c>
      <c r="F11" s="120"/>
    </row>
    <row r="12" spans="1:6" s="10" customFormat="1" ht="20.25">
      <c r="A12" s="44"/>
      <c r="B12" s="40">
        <v>1</v>
      </c>
      <c r="C12" s="195" t="s">
        <v>166</v>
      </c>
      <c r="D12" s="63"/>
      <c r="E12" s="241">
        <v>279005746.75</v>
      </c>
      <c r="F12" s="43"/>
    </row>
    <row r="13" spans="1:6" s="10" customFormat="1" ht="20.25">
      <c r="A13" s="44"/>
      <c r="B13" s="40">
        <v>2</v>
      </c>
      <c r="C13" s="195" t="s">
        <v>133</v>
      </c>
      <c r="D13" s="63"/>
      <c r="E13" s="241">
        <v>37100000</v>
      </c>
      <c r="F13" s="43"/>
    </row>
    <row r="14" spans="1:6" s="10" customFormat="1" ht="20.25">
      <c r="A14" s="44"/>
      <c r="B14" s="40">
        <v>3</v>
      </c>
      <c r="C14" s="195" t="s">
        <v>139</v>
      </c>
      <c r="D14" s="63"/>
      <c r="E14" s="241">
        <v>4249811.34816492</v>
      </c>
      <c r="F14" s="43"/>
    </row>
    <row r="15" spans="1:6" s="10" customFormat="1" ht="20.25">
      <c r="A15" s="44"/>
      <c r="B15" s="40">
        <v>4</v>
      </c>
      <c r="C15" s="195" t="s">
        <v>164</v>
      </c>
      <c r="D15" s="107"/>
      <c r="E15" s="241">
        <v>112260.45</v>
      </c>
      <c r="F15" s="43"/>
    </row>
    <row r="16" spans="1:6" s="10" customFormat="1" ht="20.25">
      <c r="A16" s="122"/>
      <c r="B16" s="40">
        <v>5</v>
      </c>
      <c r="C16" s="195" t="s">
        <v>167</v>
      </c>
      <c r="D16" s="63"/>
      <c r="E16" s="241">
        <v>1309230.2232995254</v>
      </c>
      <c r="F16" s="43"/>
    </row>
    <row r="17" spans="1:6" s="10" customFormat="1" ht="20.25">
      <c r="A17" s="122"/>
      <c r="B17" s="40">
        <v>6</v>
      </c>
      <c r="C17" s="195" t="s">
        <v>136</v>
      </c>
      <c r="D17" s="63"/>
      <c r="E17" s="241">
        <v>109145.83194374999</v>
      </c>
      <c r="F17" s="43"/>
    </row>
    <row r="18" spans="1:6" s="10" customFormat="1" ht="20.25">
      <c r="A18" s="122"/>
      <c r="B18" s="40">
        <v>7</v>
      </c>
      <c r="C18" s="195" t="s">
        <v>137</v>
      </c>
      <c r="D18" s="63"/>
      <c r="E18" s="241">
        <v>7444.733333333334</v>
      </c>
      <c r="F18" s="43"/>
    </row>
    <row r="19" spans="1:6" s="10" customFormat="1" ht="20.25">
      <c r="A19" s="122"/>
      <c r="B19" s="40">
        <v>8</v>
      </c>
      <c r="C19" s="195" t="s">
        <v>134</v>
      </c>
      <c r="D19" s="107"/>
      <c r="E19" s="263">
        <v>0.111465901766494</v>
      </c>
      <c r="F19" s="43"/>
    </row>
    <row r="20" spans="1:6" s="10" customFormat="1" ht="21" thickBot="1">
      <c r="A20" s="122"/>
      <c r="B20" s="40"/>
      <c r="C20" s="347" t="s">
        <v>101</v>
      </c>
      <c r="D20" s="63"/>
      <c r="E20" s="242">
        <v>0.11146590176649401</v>
      </c>
      <c r="F20" s="43"/>
    </row>
    <row r="21" spans="1:6" s="10" customFormat="1" ht="21" thickTop="1">
      <c r="A21" s="122"/>
      <c r="B21" s="40"/>
      <c r="C21" s="196"/>
      <c r="D21" s="63"/>
      <c r="E21" s="243"/>
      <c r="F21" s="43"/>
    </row>
    <row r="22" spans="1:6" s="10" customFormat="1" ht="20.25">
      <c r="A22" s="122"/>
      <c r="B22" s="58"/>
      <c r="C22" s="59"/>
      <c r="D22" s="60"/>
      <c r="E22" s="77"/>
      <c r="F22" s="43"/>
    </row>
    <row r="23" spans="1:6" s="10" customFormat="1" ht="20.25">
      <c r="A23" s="44" t="s">
        <v>35</v>
      </c>
      <c r="B23" s="58"/>
      <c r="C23" s="123" t="s">
        <v>102</v>
      </c>
      <c r="D23" s="76"/>
      <c r="E23" s="77"/>
      <c r="F23" s="43"/>
    </row>
    <row r="24" spans="1:6" s="10" customFormat="1" ht="20.25">
      <c r="A24" s="44"/>
      <c r="B24" s="40">
        <v>1</v>
      </c>
      <c r="C24" s="13" t="s">
        <v>103</v>
      </c>
      <c r="D24" s="63"/>
      <c r="E24" s="244">
        <v>300430681.23999995</v>
      </c>
      <c r="F24" s="43"/>
    </row>
    <row r="25" spans="1:6" s="10" customFormat="1" ht="20.25">
      <c r="A25" s="44"/>
      <c r="B25" s="40">
        <v>2</v>
      </c>
      <c r="C25" s="13" t="s">
        <v>236</v>
      </c>
      <c r="D25" s="63"/>
      <c r="E25" s="244">
        <v>17178716.27</v>
      </c>
      <c r="F25" s="43"/>
    </row>
    <row r="26" spans="1:6" s="10" customFormat="1" ht="20.25">
      <c r="A26" s="122"/>
      <c r="B26" s="40">
        <v>3</v>
      </c>
      <c r="C26" s="13" t="s">
        <v>116</v>
      </c>
      <c r="D26" s="63"/>
      <c r="E26" s="244">
        <v>279005746.75</v>
      </c>
      <c r="F26" s="43"/>
    </row>
    <row r="27" spans="1:6" s="10" customFormat="1" ht="21" thickBot="1">
      <c r="A27" s="122"/>
      <c r="B27" s="40"/>
      <c r="C27" s="347" t="s">
        <v>102</v>
      </c>
      <c r="D27" s="63"/>
      <c r="E27" s="245">
        <v>1.1383614897172363</v>
      </c>
      <c r="F27" s="43"/>
    </row>
    <row r="28" spans="1:6" s="10" customFormat="1" ht="21" thickTop="1">
      <c r="A28" s="122"/>
      <c r="B28" s="40"/>
      <c r="C28" s="196"/>
      <c r="D28" s="63"/>
      <c r="E28" s="246"/>
      <c r="F28" s="43"/>
    </row>
    <row r="29" spans="1:6" s="10" customFormat="1" ht="20.25">
      <c r="A29" s="122"/>
      <c r="B29" s="40"/>
      <c r="C29" s="11"/>
      <c r="D29" s="63"/>
      <c r="E29" s="77"/>
      <c r="F29" s="43"/>
    </row>
    <row r="30" spans="1:6" s="10" customFormat="1" ht="21" customHeight="1">
      <c r="A30" s="44" t="s">
        <v>38</v>
      </c>
      <c r="B30" s="40"/>
      <c r="C30" s="123" t="s">
        <v>237</v>
      </c>
      <c r="D30" s="63"/>
      <c r="E30" s="145"/>
      <c r="F30" s="43"/>
    </row>
    <row r="31" spans="1:6" s="10" customFormat="1" ht="20.25">
      <c r="A31" s="44"/>
      <c r="B31" s="40">
        <v>1</v>
      </c>
      <c r="C31" s="13" t="s">
        <v>103</v>
      </c>
      <c r="D31" s="63"/>
      <c r="E31" s="244">
        <v>300430681.23999995</v>
      </c>
      <c r="F31" s="43"/>
    </row>
    <row r="32" spans="1:6" s="10" customFormat="1" ht="20.25">
      <c r="A32" s="122"/>
      <c r="B32" s="40">
        <v>2</v>
      </c>
      <c r="C32" s="13" t="s">
        <v>236</v>
      </c>
      <c r="D32" s="63"/>
      <c r="E32" s="244">
        <v>17178716.27</v>
      </c>
      <c r="F32" s="43"/>
    </row>
    <row r="33" spans="1:6" s="10" customFormat="1" ht="20.25">
      <c r="A33" s="122"/>
      <c r="B33" s="40">
        <v>3</v>
      </c>
      <c r="C33" s="13" t="s">
        <v>104</v>
      </c>
      <c r="D33" s="63"/>
      <c r="E33" s="244">
        <v>316105746.75</v>
      </c>
      <c r="F33" s="43"/>
    </row>
    <row r="34" spans="1:6" s="10" customFormat="1" ht="21" thickBot="1">
      <c r="A34" s="122"/>
      <c r="B34" s="40"/>
      <c r="C34" s="347" t="s">
        <v>237</v>
      </c>
      <c r="D34" s="63"/>
      <c r="E34" s="245">
        <v>1.0047567966589015</v>
      </c>
      <c r="F34" s="43"/>
    </row>
    <row r="35" spans="1:6" s="10" customFormat="1" ht="21.75" thickBot="1" thickTop="1">
      <c r="A35" s="126"/>
      <c r="B35" s="127"/>
      <c r="C35" s="128"/>
      <c r="D35" s="128"/>
      <c r="E35" s="247"/>
      <c r="F35" s="129"/>
    </row>
    <row r="36" spans="1:5" s="10" customFormat="1" ht="13.5" thickTop="1">
      <c r="A36" s="130"/>
      <c r="B36" s="130"/>
      <c r="C36" s="130"/>
      <c r="D36" s="130"/>
      <c r="E36" s="130"/>
    </row>
    <row r="37" ht="12.75">
      <c r="E37" s="95"/>
    </row>
    <row r="38" ht="12.75">
      <c r="E38" s="95"/>
    </row>
    <row r="39" ht="12.75">
      <c r="E39" s="95"/>
    </row>
  </sheetData>
  <sheetProtection/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5" bottom="0.65" header="0" footer="0.34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1" customWidth="1"/>
    <col min="3" max="3" width="54.140625" style="0" customWidth="1"/>
    <col min="4" max="4" width="19.421875" style="193" customWidth="1"/>
    <col min="5" max="5" width="21.00390625" style="0" customWidth="1"/>
    <col min="6" max="6" width="15.8515625" style="194" customWidth="1"/>
    <col min="7" max="7" width="6.7109375" style="0" customWidth="1"/>
    <col min="8" max="8" width="13.57421875" style="0" customWidth="1"/>
  </cols>
  <sheetData>
    <row r="1" spans="1:6" s="1" customFormat="1" ht="30" customHeight="1">
      <c r="A1" s="15"/>
      <c r="B1" s="18"/>
      <c r="C1" s="558" t="s">
        <v>27</v>
      </c>
      <c r="D1" s="559"/>
      <c r="E1" s="559"/>
      <c r="F1" s="162"/>
    </row>
    <row r="2" spans="1:6" s="391" customFormat="1" ht="26.25" customHeight="1">
      <c r="A2" s="387"/>
      <c r="B2" s="390"/>
      <c r="C2" s="560" t="s">
        <v>199</v>
      </c>
      <c r="D2" s="560"/>
      <c r="E2" s="560"/>
      <c r="F2" s="392"/>
    </row>
    <row r="3" spans="1:6" s="391" customFormat="1" ht="25.5" customHeight="1">
      <c r="A3" s="387"/>
      <c r="B3" s="390"/>
      <c r="C3" s="560" t="s">
        <v>153</v>
      </c>
      <c r="D3" s="560"/>
      <c r="E3" s="560"/>
      <c r="F3" s="392"/>
    </row>
    <row r="4" spans="1:6" s="391" customFormat="1" ht="32.25" customHeight="1">
      <c r="A4" s="387"/>
      <c r="B4" s="390"/>
      <c r="C4" s="388" t="s">
        <v>28</v>
      </c>
      <c r="D4" s="555">
        <f>+'I-Asset Liability Summary'!D4:E4</f>
        <v>39258</v>
      </c>
      <c r="E4" s="555"/>
      <c r="F4" s="392"/>
    </row>
    <row r="5" spans="1:6" s="391" customFormat="1" ht="20.25" customHeight="1">
      <c r="A5" s="390"/>
      <c r="B5" s="390"/>
      <c r="C5" s="388" t="s">
        <v>29</v>
      </c>
      <c r="D5" s="555" t="str">
        <f>+'I-Asset Liability Summary'!D5:E5</f>
        <v>05/01/07 - 05/31/07</v>
      </c>
      <c r="E5" s="555"/>
      <c r="F5" s="393"/>
    </row>
    <row r="6" spans="1:6" s="391" customFormat="1" ht="20.25" customHeight="1">
      <c r="A6" s="390"/>
      <c r="B6" s="390"/>
      <c r="C6" s="388"/>
      <c r="D6" s="389"/>
      <c r="E6" s="389"/>
      <c r="F6" s="393"/>
    </row>
    <row r="7" spans="1:6" s="1" customFormat="1" ht="20.25" customHeight="1">
      <c r="A7" s="18"/>
      <c r="B7" s="18"/>
      <c r="C7" s="106"/>
      <c r="D7" s="286"/>
      <c r="E7" s="286"/>
      <c r="F7" s="163"/>
    </row>
    <row r="8" spans="1:6" s="10" customFormat="1" ht="15" customHeight="1" thickBot="1">
      <c r="A8" s="107"/>
      <c r="B8" s="11"/>
      <c r="C8" s="11"/>
      <c r="D8" s="164"/>
      <c r="E8" s="21"/>
      <c r="F8" s="165"/>
    </row>
    <row r="9" spans="1:6" s="10" customFormat="1" ht="16.5" thickTop="1">
      <c r="A9" s="24"/>
      <c r="B9" s="108"/>
      <c r="C9" s="109"/>
      <c r="D9" s="166"/>
      <c r="E9" s="109"/>
      <c r="F9" s="167"/>
    </row>
    <row r="10" spans="1:6" s="10" customFormat="1" ht="21" customHeight="1">
      <c r="A10" s="168"/>
      <c r="B10" s="110"/>
      <c r="C10" s="111"/>
      <c r="D10" s="169"/>
      <c r="E10" s="111"/>
      <c r="F10" s="170"/>
    </row>
    <row r="11" spans="1:6" s="10" customFormat="1" ht="20.25">
      <c r="A11" s="441" t="s">
        <v>17</v>
      </c>
      <c r="B11" s="320"/>
      <c r="C11" s="320" t="s">
        <v>204</v>
      </c>
      <c r="D11" s="171"/>
      <c r="E11" s="139"/>
      <c r="F11" s="172"/>
    </row>
    <row r="12" spans="1:6" s="10" customFormat="1" ht="15.75" thickBot="1">
      <c r="A12" s="173"/>
      <c r="B12" s="116"/>
      <c r="C12" s="116"/>
      <c r="D12" s="174"/>
      <c r="E12" s="117"/>
      <c r="F12" s="456"/>
    </row>
    <row r="13" spans="1:6" s="10" customFormat="1" ht="20.25">
      <c r="A13" s="44"/>
      <c r="B13" s="40"/>
      <c r="C13" s="176"/>
      <c r="D13" s="175" t="s">
        <v>77</v>
      </c>
      <c r="E13" s="327" t="s">
        <v>78</v>
      </c>
      <c r="F13" s="177" t="s">
        <v>79</v>
      </c>
    </row>
    <row r="14" spans="1:6" s="10" customFormat="1" ht="21" thickBot="1">
      <c r="A14" s="44"/>
      <c r="B14" s="40"/>
      <c r="C14" s="123"/>
      <c r="D14" s="178" t="s">
        <v>80</v>
      </c>
      <c r="E14" s="328" t="s">
        <v>81</v>
      </c>
      <c r="F14" s="179" t="s">
        <v>82</v>
      </c>
    </row>
    <row r="15" spans="1:6" s="10" customFormat="1" ht="21" thickTop="1">
      <c r="A15" s="44" t="s">
        <v>30</v>
      </c>
      <c r="B15" s="40"/>
      <c r="C15" s="180" t="s">
        <v>83</v>
      </c>
      <c r="D15" s="181"/>
      <c r="E15" s="329"/>
      <c r="F15" s="182"/>
    </row>
    <row r="16" spans="1:6" s="10" customFormat="1" ht="20.25">
      <c r="A16" s="44"/>
      <c r="B16" s="183">
        <v>1</v>
      </c>
      <c r="C16" s="82" t="s">
        <v>156</v>
      </c>
      <c r="D16" s="240">
        <v>31376</v>
      </c>
      <c r="E16" s="255">
        <v>291064281.28</v>
      </c>
      <c r="F16" s="330">
        <v>1</v>
      </c>
    </row>
    <row r="17" spans="1:6" s="10" customFormat="1" ht="21" thickBot="1">
      <c r="A17" s="122"/>
      <c r="B17" s="183">
        <v>2</v>
      </c>
      <c r="C17" s="184" t="s">
        <v>172</v>
      </c>
      <c r="D17" s="229">
        <v>31376</v>
      </c>
      <c r="E17" s="314">
        <v>291064281.28</v>
      </c>
      <c r="F17" s="228">
        <v>1</v>
      </c>
    </row>
    <row r="18" spans="1:6" s="10" customFormat="1" ht="21" thickTop="1">
      <c r="A18" s="122"/>
      <c r="B18" s="183"/>
      <c r="C18" s="184"/>
      <c r="D18" s="273"/>
      <c r="E18" s="547"/>
      <c r="F18" s="227"/>
    </row>
    <row r="19" spans="1:6" s="10" customFormat="1" ht="20.25">
      <c r="A19" s="122"/>
      <c r="B19" s="185"/>
      <c r="C19" s="186"/>
      <c r="D19" s="331"/>
      <c r="E19" s="316"/>
      <c r="F19" s="227"/>
    </row>
    <row r="20" spans="1:6" s="10" customFormat="1" ht="20.25">
      <c r="A20" s="44" t="s">
        <v>35</v>
      </c>
      <c r="B20" s="185"/>
      <c r="C20" s="180" t="s">
        <v>84</v>
      </c>
      <c r="D20" s="332"/>
      <c r="E20" s="316"/>
      <c r="F20" s="227"/>
    </row>
    <row r="21" spans="1:6" s="10" customFormat="1" ht="20.25">
      <c r="A21" s="122"/>
      <c r="B21" s="183">
        <v>1</v>
      </c>
      <c r="C21" s="82" t="s">
        <v>85</v>
      </c>
      <c r="D21" s="240">
        <v>2200</v>
      </c>
      <c r="E21" s="433">
        <v>17107059.25</v>
      </c>
      <c r="F21" s="330">
        <v>0.05877416210181846</v>
      </c>
    </row>
    <row r="22" spans="1:6" s="10" customFormat="1" ht="20.25">
      <c r="A22" s="122"/>
      <c r="B22" s="183">
        <v>2</v>
      </c>
      <c r="C22" s="82" t="s">
        <v>86</v>
      </c>
      <c r="D22" s="240">
        <v>2569</v>
      </c>
      <c r="E22" s="433">
        <v>22273143.67</v>
      </c>
      <c r="F22" s="330">
        <v>0.07652310881998448</v>
      </c>
    </row>
    <row r="23" spans="1:6" s="10" customFormat="1" ht="20.25">
      <c r="A23" s="44"/>
      <c r="B23" s="183">
        <v>3</v>
      </c>
      <c r="C23" s="82" t="s">
        <v>8</v>
      </c>
      <c r="D23" s="262">
        <v>0</v>
      </c>
      <c r="E23" s="464">
        <v>0</v>
      </c>
      <c r="F23" s="333">
        <v>0</v>
      </c>
    </row>
    <row r="24" spans="1:6" s="10" customFormat="1" ht="20.25">
      <c r="A24" s="44"/>
      <c r="B24" s="183">
        <v>4</v>
      </c>
      <c r="C24" s="82" t="s">
        <v>87</v>
      </c>
      <c r="D24" s="240">
        <v>1171</v>
      </c>
      <c r="E24" s="433">
        <v>12301159.8</v>
      </c>
      <c r="F24" s="330">
        <v>0.04226269106571153</v>
      </c>
    </row>
    <row r="25" spans="1:6" s="10" customFormat="1" ht="20.25">
      <c r="A25" s="44"/>
      <c r="B25" s="183">
        <v>5</v>
      </c>
      <c r="C25" s="82" t="s">
        <v>88</v>
      </c>
      <c r="D25" s="240">
        <v>25420</v>
      </c>
      <c r="E25" s="433">
        <v>239231508.87999994</v>
      </c>
      <c r="F25" s="330">
        <v>0.8219198447433763</v>
      </c>
    </row>
    <row r="26" spans="1:6" s="10" customFormat="1" ht="20.25">
      <c r="A26" s="44"/>
      <c r="B26" s="183">
        <v>6</v>
      </c>
      <c r="C26" s="82" t="s">
        <v>187</v>
      </c>
      <c r="D26" s="240">
        <v>16</v>
      </c>
      <c r="E26" s="433">
        <v>151409.68</v>
      </c>
      <c r="F26" s="330">
        <v>0.0005201932691093277</v>
      </c>
    </row>
    <row r="27" spans="1:6" s="10" customFormat="1" ht="21" thickBot="1">
      <c r="A27" s="122"/>
      <c r="B27" s="183">
        <v>7</v>
      </c>
      <c r="C27" s="184" t="s">
        <v>89</v>
      </c>
      <c r="D27" s="229">
        <v>31376</v>
      </c>
      <c r="E27" s="314">
        <v>291064281.2799999</v>
      </c>
      <c r="F27" s="228">
        <v>1</v>
      </c>
    </row>
    <row r="28" spans="1:6" s="10" customFormat="1" ht="21" thickTop="1">
      <c r="A28" s="122"/>
      <c r="B28" s="183"/>
      <c r="C28" s="184"/>
      <c r="D28" s="273"/>
      <c r="E28" s="315"/>
      <c r="F28" s="274"/>
    </row>
    <row r="29" spans="1:6" s="10" customFormat="1" ht="21" customHeight="1">
      <c r="A29" s="44" t="s">
        <v>38</v>
      </c>
      <c r="B29" s="40"/>
      <c r="C29" s="180" t="s">
        <v>90</v>
      </c>
      <c r="D29" s="275"/>
      <c r="E29" s="400"/>
      <c r="F29" s="276"/>
    </row>
    <row r="30" spans="1:6" s="10" customFormat="1" ht="20.25">
      <c r="A30" s="122"/>
      <c r="B30" s="183">
        <v>1</v>
      </c>
      <c r="C30" s="13" t="s">
        <v>185</v>
      </c>
      <c r="D30" s="240">
        <v>31245</v>
      </c>
      <c r="E30" s="433">
        <v>290008031.89</v>
      </c>
      <c r="F30" s="330">
        <v>0.9963710786313079</v>
      </c>
    </row>
    <row r="31" spans="1:6" s="10" customFormat="1" ht="20.25">
      <c r="A31" s="122"/>
      <c r="B31" s="183">
        <v>2</v>
      </c>
      <c r="C31" s="13" t="s">
        <v>188</v>
      </c>
      <c r="D31" s="240">
        <v>131</v>
      </c>
      <c r="E31" s="433">
        <v>1056249.39</v>
      </c>
      <c r="F31" s="330">
        <v>0.003628921368692101</v>
      </c>
    </row>
    <row r="32" spans="1:6" s="10" customFormat="1" ht="21" thickBot="1">
      <c r="A32" s="122"/>
      <c r="B32" s="183">
        <v>3</v>
      </c>
      <c r="C32" s="57" t="s">
        <v>175</v>
      </c>
      <c r="D32" s="229">
        <v>31376</v>
      </c>
      <c r="E32" s="314">
        <v>291064281.28</v>
      </c>
      <c r="F32" s="228">
        <v>1</v>
      </c>
    </row>
    <row r="33" spans="1:6" s="10" customFormat="1" ht="21" thickTop="1">
      <c r="A33" s="122"/>
      <c r="B33" s="183"/>
      <c r="C33" s="57"/>
      <c r="D33" s="334"/>
      <c r="E33" s="335"/>
      <c r="F33" s="336"/>
    </row>
    <row r="34" spans="1:6" s="10" customFormat="1" ht="15.75">
      <c r="A34" s="337"/>
      <c r="B34" s="63" t="s">
        <v>91</v>
      </c>
      <c r="C34" s="63" t="s">
        <v>173</v>
      </c>
      <c r="D34" s="338"/>
      <c r="E34" s="297"/>
      <c r="F34" s="339"/>
    </row>
    <row r="35" spans="1:6" s="10" customFormat="1" ht="23.25" customHeight="1" thickBot="1">
      <c r="A35" s="187"/>
      <c r="B35" s="188"/>
      <c r="C35" s="189"/>
      <c r="D35" s="340"/>
      <c r="E35" s="341"/>
      <c r="F35" s="190"/>
    </row>
    <row r="36" spans="1:6" s="10" customFormat="1" ht="13.5" thickTop="1">
      <c r="A36" s="130"/>
      <c r="B36" s="130"/>
      <c r="C36" s="130"/>
      <c r="D36" s="191"/>
      <c r="E36" s="130"/>
      <c r="F36" s="192"/>
    </row>
    <row r="42" ht="12.75">
      <c r="E42" s="193"/>
    </row>
    <row r="44" ht="12.75">
      <c r="E44" s="193"/>
    </row>
    <row r="46" ht="12.75">
      <c r="E46" s="193"/>
    </row>
  </sheetData>
  <sheetProtection/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18" top="0.34" bottom="0.45" header="0" footer="0.29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95" customWidth="1"/>
    <col min="2" max="2" width="43.421875" style="95" customWidth="1"/>
    <col min="3" max="3" width="21.140625" style="95" customWidth="1"/>
    <col min="4" max="4" width="21.57421875" style="95" customWidth="1"/>
    <col min="5" max="5" width="19.140625" style="95" customWidth="1"/>
  </cols>
  <sheetData>
    <row r="1" spans="1:5" s="1" customFormat="1" ht="30" customHeight="1">
      <c r="A1" s="15"/>
      <c r="B1" s="561" t="s">
        <v>27</v>
      </c>
      <c r="C1" s="561"/>
      <c r="D1" s="561"/>
      <c r="E1" s="264"/>
    </row>
    <row r="2" spans="1:5" s="391" customFormat="1" ht="33" customHeight="1">
      <c r="A2" s="387"/>
      <c r="B2" s="562" t="s">
        <v>199</v>
      </c>
      <c r="C2" s="562"/>
      <c r="D2" s="562"/>
      <c r="E2" s="401"/>
    </row>
    <row r="3" spans="1:5" s="391" customFormat="1" ht="25.5" customHeight="1">
      <c r="A3" s="387"/>
      <c r="B3" s="460" t="s">
        <v>153</v>
      </c>
      <c r="C3" s="563"/>
      <c r="D3" s="564"/>
      <c r="E3" s="402"/>
    </row>
    <row r="4" spans="1:5" s="391" customFormat="1" ht="32.25" customHeight="1">
      <c r="A4" s="387"/>
      <c r="B4" s="460" t="s">
        <v>28</v>
      </c>
      <c r="C4" s="557">
        <f>+'I-Asset Liability Summary'!D4</f>
        <v>39258</v>
      </c>
      <c r="D4" s="557"/>
      <c r="E4" s="394"/>
    </row>
    <row r="5" spans="1:5" s="391" customFormat="1" ht="23.25" customHeight="1">
      <c r="A5" s="394"/>
      <c r="B5" s="460" t="s">
        <v>29</v>
      </c>
      <c r="C5" s="557" t="str">
        <f>+'I-Asset Liability Summary'!D5</f>
        <v>05/01/07 - 05/31/07</v>
      </c>
      <c r="D5" s="557"/>
      <c r="E5" s="394"/>
    </row>
    <row r="6" spans="1:5" s="391" customFormat="1" ht="23.25" customHeight="1">
      <c r="A6" s="394"/>
      <c r="B6" s="460"/>
      <c r="C6" s="459"/>
      <c r="D6" s="459"/>
      <c r="E6" s="394"/>
    </row>
    <row r="7" spans="1:5" s="10" customFormat="1" ht="18.75" customHeight="1" thickBot="1">
      <c r="A7" s="102"/>
      <c r="B7" s="102"/>
      <c r="C7" s="102"/>
      <c r="D7" s="102"/>
      <c r="E7" s="136"/>
    </row>
    <row r="8" spans="1:5" s="10" customFormat="1" ht="15.75">
      <c r="A8" s="403"/>
      <c r="B8" s="404"/>
      <c r="C8" s="405"/>
      <c r="D8" s="405"/>
      <c r="E8" s="406"/>
    </row>
    <row r="9" spans="1:5" s="10" customFormat="1" ht="27.75" customHeight="1">
      <c r="A9" s="454" t="s">
        <v>154</v>
      </c>
      <c r="B9" s="32" t="s">
        <v>203</v>
      </c>
      <c r="C9" s="565" t="s">
        <v>189</v>
      </c>
      <c r="D9" s="565"/>
      <c r="E9" s="566"/>
    </row>
    <row r="10" spans="1:5" s="11" customFormat="1" ht="19.5" customHeight="1">
      <c r="A10" s="461"/>
      <c r="B10" s="123"/>
      <c r="C10" s="280"/>
      <c r="D10" s="248"/>
      <c r="E10" s="407"/>
    </row>
    <row r="11" spans="1:5" s="10" customFormat="1" ht="21" thickBot="1">
      <c r="A11" s="461"/>
      <c r="B11" s="100" t="s">
        <v>121</v>
      </c>
      <c r="C11" s="408" t="s">
        <v>182</v>
      </c>
      <c r="D11" s="266" t="s">
        <v>183</v>
      </c>
      <c r="E11" s="409" t="s">
        <v>184</v>
      </c>
    </row>
    <row r="12" spans="1:5" s="10" customFormat="1" ht="20.25">
      <c r="A12" s="461"/>
      <c r="B12" s="57" t="s">
        <v>122</v>
      </c>
      <c r="C12" s="410"/>
      <c r="D12" s="467" t="s">
        <v>196</v>
      </c>
      <c r="E12" s="411"/>
    </row>
    <row r="13" spans="1:5" s="10" customFormat="1" ht="15">
      <c r="A13" s="303" t="s">
        <v>186</v>
      </c>
      <c r="B13" s="57" t="s">
        <v>85</v>
      </c>
      <c r="C13" s="412"/>
      <c r="D13" s="281"/>
      <c r="E13" s="413"/>
    </row>
    <row r="14" spans="1:5" s="10" customFormat="1" ht="14.25">
      <c r="A14" s="303"/>
      <c r="B14" s="13" t="s">
        <v>123</v>
      </c>
      <c r="C14" s="414">
        <v>2200</v>
      </c>
      <c r="D14" s="265">
        <v>19995652.759999998</v>
      </c>
      <c r="E14" s="415">
        <v>0.0665599246962846</v>
      </c>
    </row>
    <row r="15" spans="1:5" s="10" customFormat="1" ht="15" customHeight="1">
      <c r="A15" s="303"/>
      <c r="B15" s="125"/>
      <c r="C15" s="414"/>
      <c r="D15" s="265"/>
      <c r="E15" s="415"/>
    </row>
    <row r="16" spans="1:5" s="10" customFormat="1" ht="15">
      <c r="A16" s="303" t="s">
        <v>19</v>
      </c>
      <c r="B16" s="57" t="s">
        <v>124</v>
      </c>
      <c r="C16" s="414"/>
      <c r="D16" s="265"/>
      <c r="E16" s="415"/>
    </row>
    <row r="17" spans="1:5" s="10" customFormat="1" ht="14.25">
      <c r="A17" s="303"/>
      <c r="B17" s="13" t="s">
        <v>123</v>
      </c>
      <c r="C17" s="414">
        <v>2569</v>
      </c>
      <c r="D17" s="265">
        <v>26001965.549999997</v>
      </c>
      <c r="E17" s="415">
        <v>0.08655325683718197</v>
      </c>
    </row>
    <row r="18" spans="1:5" s="10" customFormat="1" ht="13.5" customHeight="1">
      <c r="A18" s="461"/>
      <c r="B18" s="13"/>
      <c r="C18" s="416"/>
      <c r="D18" s="249"/>
      <c r="E18" s="546"/>
    </row>
    <row r="19" spans="1:5" s="10" customFormat="1" ht="15">
      <c r="A19" s="303" t="s">
        <v>20</v>
      </c>
      <c r="B19" s="250" t="s">
        <v>125</v>
      </c>
      <c r="C19" s="417">
        <v>4769</v>
      </c>
      <c r="D19" s="282">
        <v>45997618.309999995</v>
      </c>
      <c r="E19" s="418">
        <v>0.1531131815334666</v>
      </c>
    </row>
    <row r="20" spans="1:5" s="10" customFormat="1" ht="15">
      <c r="A20" s="303"/>
      <c r="B20" s="57"/>
      <c r="C20" s="414"/>
      <c r="D20" s="265"/>
      <c r="E20" s="413"/>
    </row>
    <row r="21" spans="1:5" s="10" customFormat="1" ht="13.5" customHeight="1">
      <c r="A21" s="303" t="s">
        <v>21</v>
      </c>
      <c r="B21" s="57" t="s">
        <v>126</v>
      </c>
      <c r="C21" s="414"/>
      <c r="D21" s="265"/>
      <c r="E21" s="413"/>
    </row>
    <row r="22" spans="1:5" s="10" customFormat="1" ht="13.5" customHeight="1">
      <c r="A22" s="303"/>
      <c r="B22" s="57" t="s">
        <v>127</v>
      </c>
      <c r="C22" s="414"/>
      <c r="D22" s="265"/>
      <c r="E22" s="415"/>
    </row>
    <row r="23" spans="1:5" s="10" customFormat="1" ht="14.25">
      <c r="A23" s="303"/>
      <c r="B23" s="13" t="s">
        <v>123</v>
      </c>
      <c r="C23" s="414">
        <v>23869</v>
      </c>
      <c r="D23" s="265">
        <v>225142726.44</v>
      </c>
      <c r="E23" s="415">
        <v>0.7494370450231107</v>
      </c>
    </row>
    <row r="24" spans="1:5" s="10" customFormat="1" ht="14.25">
      <c r="A24" s="303"/>
      <c r="B24" s="13" t="s">
        <v>190</v>
      </c>
      <c r="C24" s="414">
        <v>916</v>
      </c>
      <c r="D24" s="265">
        <v>9448372.15</v>
      </c>
      <c r="E24" s="415">
        <v>0.03145098318893155</v>
      </c>
    </row>
    <row r="25" spans="1:5" s="10" customFormat="1" ht="14.25">
      <c r="A25" s="303"/>
      <c r="B25" s="13" t="s">
        <v>191</v>
      </c>
      <c r="C25" s="414">
        <v>399</v>
      </c>
      <c r="D25" s="265">
        <v>4432325.08</v>
      </c>
      <c r="E25" s="415">
        <v>0.0147539681297333</v>
      </c>
    </row>
    <row r="26" spans="1:5" s="10" customFormat="1" ht="14.25">
      <c r="A26" s="303"/>
      <c r="B26" s="13" t="s">
        <v>192</v>
      </c>
      <c r="C26" s="414">
        <v>170</v>
      </c>
      <c r="D26" s="265">
        <v>1817302.03</v>
      </c>
      <c r="E26" s="415">
        <v>0.006049289198959123</v>
      </c>
    </row>
    <row r="27" spans="1:5" s="10" customFormat="1" ht="14.25">
      <c r="A27" s="303"/>
      <c r="B27" s="13" t="s">
        <v>193</v>
      </c>
      <c r="C27" s="414">
        <v>38</v>
      </c>
      <c r="D27" s="265">
        <v>416405.78</v>
      </c>
      <c r="E27" s="415">
        <v>0.0013860981530616288</v>
      </c>
    </row>
    <row r="28" spans="1:5" s="10" customFormat="1" ht="14.25">
      <c r="A28" s="303"/>
      <c r="B28" s="13" t="s">
        <v>197</v>
      </c>
      <c r="C28" s="414">
        <v>28</v>
      </c>
      <c r="D28" s="265">
        <v>331110.48</v>
      </c>
      <c r="E28" s="415">
        <v>0.0011021740014928454</v>
      </c>
    </row>
    <row r="29" spans="1:5" s="10" customFormat="1" ht="18">
      <c r="A29" s="303"/>
      <c r="B29" s="123"/>
      <c r="C29" s="416"/>
      <c r="D29" s="249"/>
      <c r="E29" s="419"/>
    </row>
    <row r="30" spans="1:5" s="10" customFormat="1" ht="15">
      <c r="A30" s="303" t="s">
        <v>152</v>
      </c>
      <c r="B30" s="57" t="s">
        <v>128</v>
      </c>
      <c r="C30" s="416"/>
      <c r="D30" s="249"/>
      <c r="E30" s="419"/>
    </row>
    <row r="31" spans="1:5" s="10" customFormat="1" ht="14.25">
      <c r="A31" s="303"/>
      <c r="B31" s="13" t="s">
        <v>123</v>
      </c>
      <c r="C31" s="420">
        <v>0</v>
      </c>
      <c r="D31" s="420">
        <v>0</v>
      </c>
      <c r="E31" s="421">
        <v>0</v>
      </c>
    </row>
    <row r="32" spans="1:5" s="10" customFormat="1" ht="18">
      <c r="A32" s="303"/>
      <c r="B32" s="123"/>
      <c r="C32" s="414"/>
      <c r="D32" s="265"/>
      <c r="E32" s="415"/>
    </row>
    <row r="33" spans="1:5" s="10" customFormat="1" ht="15">
      <c r="A33" s="303" t="s">
        <v>22</v>
      </c>
      <c r="B33" s="57" t="s">
        <v>129</v>
      </c>
      <c r="C33" s="414"/>
      <c r="D33" s="265"/>
      <c r="E33" s="415"/>
    </row>
    <row r="34" spans="1:5" s="10" customFormat="1" ht="14.25">
      <c r="A34" s="303"/>
      <c r="B34" s="13" t="s">
        <v>123</v>
      </c>
      <c r="C34" s="414">
        <v>1171</v>
      </c>
      <c r="D34" s="265">
        <v>12672136.74</v>
      </c>
      <c r="E34" s="415">
        <v>0.04218199211994226</v>
      </c>
    </row>
    <row r="35" spans="1:5" s="10" customFormat="1" ht="14.25" customHeight="1" thickBot="1">
      <c r="A35" s="303"/>
      <c r="B35" s="123"/>
      <c r="C35" s="422"/>
      <c r="D35" s="468"/>
      <c r="E35" s="423"/>
    </row>
    <row r="36" spans="1:5" s="10" customFormat="1" ht="15.75" thickBot="1">
      <c r="A36" s="303" t="s">
        <v>23</v>
      </c>
      <c r="B36" s="251" t="s">
        <v>130</v>
      </c>
      <c r="C36" s="424">
        <v>26591</v>
      </c>
      <c r="D36" s="469">
        <v>254260378.70000002</v>
      </c>
      <c r="E36" s="425">
        <v>0.8463615498152314</v>
      </c>
    </row>
    <row r="37" spans="1:5" s="10" customFormat="1" ht="15">
      <c r="A37" s="303"/>
      <c r="B37" s="57" t="s">
        <v>181</v>
      </c>
      <c r="C37" s="414">
        <v>16</v>
      </c>
      <c r="D37" s="265">
        <v>157799</v>
      </c>
      <c r="E37" s="426">
        <v>0.0005252686513020352</v>
      </c>
    </row>
    <row r="38" spans="1:5" s="10" customFormat="1" ht="15">
      <c r="A38" s="303"/>
      <c r="B38" s="57" t="s">
        <v>176</v>
      </c>
      <c r="C38" s="414">
        <v>0</v>
      </c>
      <c r="D38" s="265">
        <v>0</v>
      </c>
      <c r="E38" s="415">
        <v>0</v>
      </c>
    </row>
    <row r="39" spans="1:5" s="10" customFormat="1" ht="15.75" thickBot="1">
      <c r="A39" s="303"/>
      <c r="B39" s="57" t="s">
        <v>177</v>
      </c>
      <c r="C39" s="414">
        <v>0</v>
      </c>
      <c r="D39" s="265">
        <v>0</v>
      </c>
      <c r="E39" s="415">
        <v>0</v>
      </c>
    </row>
    <row r="40" spans="1:5" s="252" customFormat="1" ht="15.75" thickBot="1">
      <c r="A40" s="303" t="s">
        <v>76</v>
      </c>
      <c r="B40" s="251" t="s">
        <v>194</v>
      </c>
      <c r="C40" s="424">
        <v>16</v>
      </c>
      <c r="D40" s="469">
        <v>157799</v>
      </c>
      <c r="E40" s="425">
        <v>0.0005252686513020352</v>
      </c>
    </row>
    <row r="41" spans="1:5" s="10" customFormat="1" ht="15" thickBot="1">
      <c r="A41" s="303"/>
      <c r="B41" s="13"/>
      <c r="C41" s="427"/>
      <c r="D41" s="470"/>
      <c r="E41" s="428"/>
    </row>
    <row r="42" spans="1:5" s="252" customFormat="1" ht="15.75" thickBot="1">
      <c r="A42" s="303" t="s">
        <v>45</v>
      </c>
      <c r="B42" s="251" t="s">
        <v>195</v>
      </c>
      <c r="C42" s="424">
        <v>31376</v>
      </c>
      <c r="D42" s="469">
        <v>300415796.01</v>
      </c>
      <c r="E42" s="425">
        <v>1</v>
      </c>
    </row>
    <row r="43" spans="1:5" s="10" customFormat="1" ht="15">
      <c r="A43" s="462"/>
      <c r="B43" s="57"/>
      <c r="C43" s="465"/>
      <c r="D43" s="256"/>
      <c r="E43" s="429"/>
    </row>
    <row r="44" spans="1:5" s="93" customFormat="1" ht="15">
      <c r="A44" s="462"/>
      <c r="B44" s="466"/>
      <c r="C44" s="296"/>
      <c r="D44" s="253"/>
      <c r="E44" s="184"/>
    </row>
    <row r="45" spans="1:5" s="93" customFormat="1" ht="15.75" thickBot="1">
      <c r="A45" s="159"/>
      <c r="B45" s="430"/>
      <c r="C45" s="431"/>
      <c r="D45" s="431"/>
      <c r="E45" s="432"/>
    </row>
    <row r="46" spans="1:5" s="93" customFormat="1" ht="12.75">
      <c r="A46" s="151"/>
      <c r="B46" s="151"/>
      <c r="C46" s="151"/>
      <c r="D46" s="151"/>
      <c r="E46" s="151"/>
    </row>
  </sheetData>
  <sheetProtection/>
  <mergeCells count="6">
    <mergeCell ref="B1:D1"/>
    <mergeCell ref="B2:D2"/>
    <mergeCell ref="C3:D3"/>
    <mergeCell ref="C9:E9"/>
    <mergeCell ref="C5:D5"/>
    <mergeCell ref="C4:D4"/>
  </mergeCells>
  <printOptions horizontalCentered="1" verticalCentered="1"/>
  <pageMargins left="0.27" right="0.19" top="0.17" bottom="0.7" header="0" footer="0.43"/>
  <pageSetup fitToHeight="3"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7109375" style="1" customWidth="1"/>
    <col min="3" max="3" width="51.7109375" style="0" customWidth="1"/>
    <col min="4" max="4" width="31.421875" style="0" customWidth="1"/>
    <col min="5" max="5" width="3.28125" style="0" customWidth="1"/>
    <col min="6" max="6" width="22.421875" style="0" customWidth="1"/>
  </cols>
  <sheetData>
    <row r="1" spans="1:4" s="1" customFormat="1" ht="30" customHeight="1">
      <c r="A1" s="15"/>
      <c r="B1" s="18"/>
      <c r="C1" s="558" t="s">
        <v>27</v>
      </c>
      <c r="D1" s="559"/>
    </row>
    <row r="2" spans="1:4" s="391" customFormat="1" ht="26.25" customHeight="1">
      <c r="A2" s="387"/>
      <c r="B2" s="390"/>
      <c r="C2" s="552" t="s">
        <v>199</v>
      </c>
      <c r="D2" s="552"/>
    </row>
    <row r="3" spans="1:4" s="391" customFormat="1" ht="25.5" customHeight="1">
      <c r="A3" s="387"/>
      <c r="B3" s="390"/>
      <c r="C3" s="552" t="s">
        <v>153</v>
      </c>
      <c r="D3" s="552"/>
    </row>
    <row r="4" spans="1:5" s="391" customFormat="1" ht="32.25" customHeight="1">
      <c r="A4" s="387"/>
      <c r="B4" s="390"/>
      <c r="C4" s="388" t="s">
        <v>28</v>
      </c>
      <c r="D4" s="555">
        <f>+'I-Asset Liability Summary'!D4:E4</f>
        <v>39258</v>
      </c>
      <c r="E4" s="555"/>
    </row>
    <row r="5" spans="1:5" s="391" customFormat="1" ht="32.25" customHeight="1">
      <c r="A5" s="387"/>
      <c r="B5" s="390"/>
      <c r="C5" s="388" t="s">
        <v>29</v>
      </c>
      <c r="D5" s="555" t="str">
        <f>+'I-Asset Liability Summary'!D5</f>
        <v>05/01/07 - 05/31/07</v>
      </c>
      <c r="E5" s="555"/>
    </row>
    <row r="6" spans="1:5" s="1" customFormat="1" ht="19.5" customHeight="1">
      <c r="A6" s="15"/>
      <c r="B6" s="18"/>
      <c r="C6" s="345"/>
      <c r="D6" s="384"/>
      <c r="E6" s="384"/>
    </row>
    <row r="7" spans="1:4" s="10" customFormat="1" ht="15" customHeight="1" thickBot="1">
      <c r="A7" s="107"/>
      <c r="B7" s="11"/>
      <c r="C7" s="11"/>
      <c r="D7" s="21"/>
    </row>
    <row r="8" spans="1:4" s="10" customFormat="1" ht="16.5" thickTop="1">
      <c r="A8" s="24"/>
      <c r="B8" s="108"/>
      <c r="C8" s="109"/>
      <c r="D8" s="197"/>
    </row>
    <row r="9" spans="1:4" s="10" customFormat="1" ht="15.75">
      <c r="A9" s="168"/>
      <c r="B9" s="110"/>
      <c r="C9" s="111"/>
      <c r="D9" s="198"/>
    </row>
    <row r="10" spans="1:4" s="10" customFormat="1" ht="20.25">
      <c r="A10" s="441" t="s">
        <v>106</v>
      </c>
      <c r="B10" s="283"/>
      <c r="C10" s="32" t="s">
        <v>202</v>
      </c>
      <c r="D10" s="199"/>
    </row>
    <row r="11" spans="1:4" s="10" customFormat="1" ht="15.75" thickBot="1">
      <c r="A11" s="173"/>
      <c r="B11" s="116"/>
      <c r="C11" s="116"/>
      <c r="D11" s="200"/>
    </row>
    <row r="12" spans="1:4" s="10" customFormat="1" ht="20.25">
      <c r="A12" s="44"/>
      <c r="B12" s="40"/>
      <c r="C12" s="201" t="s">
        <v>107</v>
      </c>
      <c r="D12" s="348" t="str">
        <f>+D5</f>
        <v>05/01/07 - 05/31/07</v>
      </c>
    </row>
    <row r="13" spans="1:4" s="10" customFormat="1" ht="24" thickBot="1">
      <c r="A13" s="44"/>
      <c r="B13" s="202"/>
      <c r="C13" s="203" t="s">
        <v>108</v>
      </c>
      <c r="D13" s="204">
        <f>+D4</f>
        <v>39258</v>
      </c>
    </row>
    <row r="14" spans="1:4" s="10" customFormat="1" ht="21" thickTop="1">
      <c r="A14" s="44"/>
      <c r="B14" s="40"/>
      <c r="C14" s="180"/>
      <c r="D14" s="205"/>
    </row>
    <row r="15" spans="1:5" s="10" customFormat="1" ht="20.25">
      <c r="A15" s="44" t="s">
        <v>186</v>
      </c>
      <c r="B15" s="206">
        <v>1</v>
      </c>
      <c r="C15" s="207" t="s">
        <v>109</v>
      </c>
      <c r="D15" s="208">
        <v>316105746.75</v>
      </c>
      <c r="E15" s="209"/>
    </row>
    <row r="16" spans="1:4" s="10" customFormat="1" ht="20.25">
      <c r="A16" s="44"/>
      <c r="B16" s="40"/>
      <c r="C16" s="5"/>
      <c r="D16" s="210" t="s">
        <v>110</v>
      </c>
    </row>
    <row r="17" spans="1:5" s="10" customFormat="1" ht="20.25">
      <c r="A17" s="44" t="s">
        <v>19</v>
      </c>
      <c r="B17" s="206">
        <v>1</v>
      </c>
      <c r="C17" s="211" t="s">
        <v>142</v>
      </c>
      <c r="D17" s="212">
        <v>291055551.84999996</v>
      </c>
      <c r="E17" s="209"/>
    </row>
    <row r="18" spans="1:5" s="10" customFormat="1" ht="20.25">
      <c r="A18" s="122"/>
      <c r="B18" s="206">
        <v>2</v>
      </c>
      <c r="C18" s="211" t="s">
        <v>43</v>
      </c>
      <c r="D18" s="212">
        <v>23699540.529999997</v>
      </c>
      <c r="E18" s="545"/>
    </row>
    <row r="19" spans="1:5" s="10" customFormat="1" ht="20.25">
      <c r="A19" s="122"/>
      <c r="B19" s="206">
        <v>3</v>
      </c>
      <c r="C19" s="211" t="s">
        <v>111</v>
      </c>
      <c r="D19" s="212">
        <v>300430681.23999995</v>
      </c>
      <c r="E19" s="209"/>
    </row>
    <row r="20" spans="1:5" s="10" customFormat="1" ht="20.25">
      <c r="A20" s="457"/>
      <c r="B20" s="206">
        <v>4</v>
      </c>
      <c r="C20" s="211" t="s">
        <v>1</v>
      </c>
      <c r="D20" s="214">
        <v>31376</v>
      </c>
      <c r="E20" s="209"/>
    </row>
    <row r="21" spans="1:5" s="10" customFormat="1" ht="20.25">
      <c r="A21" s="457"/>
      <c r="B21" s="206">
        <v>5</v>
      </c>
      <c r="C21" s="211" t="s">
        <v>68</v>
      </c>
      <c r="D21" s="214">
        <v>24732</v>
      </c>
      <c r="E21" s="209"/>
    </row>
    <row r="22" spans="1:5" s="10" customFormat="1" ht="20.25">
      <c r="A22" s="122"/>
      <c r="B22" s="206"/>
      <c r="C22" s="211"/>
      <c r="D22" s="215"/>
      <c r="E22" s="209"/>
    </row>
    <row r="23" spans="1:5" s="10" customFormat="1" ht="20.25">
      <c r="A23" s="44" t="s">
        <v>20</v>
      </c>
      <c r="B23" s="206">
        <v>1</v>
      </c>
      <c r="C23" s="211" t="s">
        <v>112</v>
      </c>
      <c r="D23" s="216">
        <v>2693316.33</v>
      </c>
      <c r="E23" s="209"/>
    </row>
    <row r="24" spans="1:5" s="10" customFormat="1" ht="20.25">
      <c r="A24" s="122"/>
      <c r="B24" s="206">
        <v>2</v>
      </c>
      <c r="C24" s="211" t="s">
        <v>113</v>
      </c>
      <c r="D24" s="216">
        <v>1632074.22</v>
      </c>
      <c r="E24" s="209"/>
    </row>
    <row r="25" spans="1:5" s="10" customFormat="1" ht="21" customHeight="1">
      <c r="A25" s="122"/>
      <c r="B25" s="206"/>
      <c r="C25" s="207"/>
      <c r="D25" s="217"/>
      <c r="E25" s="209"/>
    </row>
    <row r="26" spans="1:5" s="10" customFormat="1" ht="21" customHeight="1">
      <c r="A26" s="44" t="s">
        <v>21</v>
      </c>
      <c r="B26" s="206">
        <v>1</v>
      </c>
      <c r="C26" s="211" t="s">
        <v>114</v>
      </c>
      <c r="D26" s="216">
        <v>0</v>
      </c>
      <c r="E26" s="209"/>
    </row>
    <row r="27" spans="1:5" s="10" customFormat="1" ht="20.25">
      <c r="A27" s="44"/>
      <c r="B27" s="206">
        <v>2</v>
      </c>
      <c r="C27" s="211" t="s">
        <v>180</v>
      </c>
      <c r="D27" s="216">
        <v>242536.59135660497</v>
      </c>
      <c r="E27" s="209"/>
    </row>
    <row r="28" spans="1:5" s="10" customFormat="1" ht="20.25">
      <c r="A28" s="44"/>
      <c r="B28" s="206">
        <v>3</v>
      </c>
      <c r="C28" s="211" t="s">
        <v>198</v>
      </c>
      <c r="D28" s="216">
        <v>0</v>
      </c>
      <c r="E28" s="209"/>
    </row>
    <row r="29" spans="1:5" s="10" customFormat="1" ht="20.25">
      <c r="A29" s="44"/>
      <c r="B29" s="206"/>
      <c r="C29" s="207"/>
      <c r="D29" s="218"/>
      <c r="E29" s="209"/>
    </row>
    <row r="30" spans="1:5" s="10" customFormat="1" ht="20.25">
      <c r="A30" s="44" t="s">
        <v>152</v>
      </c>
      <c r="B30" s="206">
        <v>1</v>
      </c>
      <c r="C30" s="211" t="s">
        <v>115</v>
      </c>
      <c r="D30" s="380">
        <v>0.08604484199577565</v>
      </c>
      <c r="E30" s="209"/>
    </row>
    <row r="31" spans="1:5" s="10" customFormat="1" ht="20.25">
      <c r="A31" s="434"/>
      <c r="B31" s="206">
        <v>2</v>
      </c>
      <c r="C31" s="211" t="s">
        <v>0</v>
      </c>
      <c r="D31" s="436">
        <v>211.25175418679947</v>
      </c>
      <c r="E31" s="209"/>
    </row>
    <row r="32" spans="1:5" s="10" customFormat="1" ht="20.25">
      <c r="A32" s="44"/>
      <c r="B32" s="206"/>
      <c r="C32" s="213"/>
      <c r="D32" s="458"/>
      <c r="E32" s="209"/>
    </row>
    <row r="33" spans="1:5" s="10" customFormat="1" ht="20.25">
      <c r="A33" s="44" t="s">
        <v>22</v>
      </c>
      <c r="B33" s="206">
        <v>1</v>
      </c>
      <c r="C33" s="211" t="s">
        <v>116</v>
      </c>
      <c r="D33" s="216">
        <v>279005746.75</v>
      </c>
      <c r="E33" s="209"/>
    </row>
    <row r="34" spans="1:5" s="10" customFormat="1" ht="20.25">
      <c r="A34" s="44"/>
      <c r="B34" s="206">
        <v>2</v>
      </c>
      <c r="C34" s="211" t="s">
        <v>170</v>
      </c>
      <c r="D34" s="216">
        <v>37100000</v>
      </c>
      <c r="E34" s="209"/>
    </row>
    <row r="35" spans="1:5" s="10" customFormat="1" ht="20.25">
      <c r="A35" s="44"/>
      <c r="B35" s="206">
        <v>3</v>
      </c>
      <c r="C35" s="211" t="s">
        <v>168</v>
      </c>
      <c r="D35" s="463">
        <v>0</v>
      </c>
      <c r="E35" s="209"/>
    </row>
    <row r="36" spans="1:5" s="10" customFormat="1" ht="20.25">
      <c r="A36" s="44"/>
      <c r="B36" s="206">
        <v>4</v>
      </c>
      <c r="C36" s="211" t="s">
        <v>169</v>
      </c>
      <c r="D36" s="463">
        <v>0</v>
      </c>
      <c r="E36" s="209"/>
    </row>
    <row r="37" spans="1:5" s="10" customFormat="1" ht="20.25">
      <c r="A37" s="44"/>
      <c r="B37" s="206">
        <v>5</v>
      </c>
      <c r="C37" s="211" t="s">
        <v>101</v>
      </c>
      <c r="D37" s="381">
        <v>0.11146590176649401</v>
      </c>
      <c r="E37" s="209"/>
    </row>
    <row r="38" spans="1:5" s="10" customFormat="1" ht="20.25">
      <c r="A38" s="44"/>
      <c r="B38" s="206">
        <v>6</v>
      </c>
      <c r="C38" s="211" t="s">
        <v>102</v>
      </c>
      <c r="D38" s="382">
        <v>1.1383614897172363</v>
      </c>
      <c r="E38" s="209"/>
    </row>
    <row r="39" spans="1:5" s="10" customFormat="1" ht="20.25">
      <c r="A39" s="44"/>
      <c r="B39" s="206">
        <v>7</v>
      </c>
      <c r="C39" s="211" t="s">
        <v>105</v>
      </c>
      <c r="D39" s="383">
        <v>1.0047567966589015</v>
      </c>
      <c r="E39" s="209"/>
    </row>
    <row r="40" spans="1:4" s="10" customFormat="1" ht="20.25">
      <c r="A40" s="44"/>
      <c r="B40" s="183"/>
      <c r="C40" s="82"/>
      <c r="D40" s="219"/>
    </row>
    <row r="41" spans="1:4" s="10" customFormat="1" ht="23.25" customHeight="1" thickBot="1">
      <c r="A41" s="122"/>
      <c r="B41" s="220"/>
      <c r="C41" s="221"/>
      <c r="D41" s="222"/>
    </row>
    <row r="42" spans="1:4" s="10" customFormat="1" ht="16.5" thickBot="1">
      <c r="A42" s="223"/>
      <c r="B42" s="224"/>
      <c r="C42" s="189"/>
      <c r="D42" s="225"/>
    </row>
    <row r="43" ht="13.5" thickTop="1">
      <c r="D43" s="226"/>
    </row>
  </sheetData>
  <sheetProtection/>
  <mergeCells count="5">
    <mergeCell ref="D5:E5"/>
    <mergeCell ref="C1:D1"/>
    <mergeCell ref="C2:D2"/>
    <mergeCell ref="C3:D3"/>
    <mergeCell ref="D4:E4"/>
  </mergeCells>
  <printOptions horizontalCentered="1" verticalCentered="1"/>
  <pageMargins left="0.17" right="0.18" top="0.22" bottom="0.4" header="0" footer="0.26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140625" style="1" customWidth="1"/>
    <col min="3" max="3" width="46.8515625" style="0" customWidth="1"/>
    <col min="4" max="9" width="16.57421875" style="0" hidden="1" customWidth="1"/>
    <col min="10" max="20" width="16.57421875" style="0" customWidth="1"/>
    <col min="21" max="21" width="16.140625" style="0" customWidth="1"/>
    <col min="25" max="25" width="28.57421875" style="0" customWidth="1"/>
    <col min="26" max="26" width="22.28125" style="0" customWidth="1"/>
  </cols>
  <sheetData>
    <row r="1" spans="1:21" s="1" customFormat="1" ht="30" customHeight="1">
      <c r="A1" s="15"/>
      <c r="B1" s="18"/>
      <c r="C1" s="569" t="s">
        <v>27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</row>
    <row r="2" spans="1:21" s="391" customFormat="1" ht="32.25" customHeight="1">
      <c r="A2" s="387"/>
      <c r="B2" s="390"/>
      <c r="C2" s="571" t="s">
        <v>231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</row>
    <row r="3" spans="1:21" s="391" customFormat="1" ht="25.5" customHeight="1">
      <c r="A3" s="387"/>
      <c r="B3" s="390"/>
      <c r="C3" s="571" t="s">
        <v>158</v>
      </c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</row>
    <row r="4" spans="1:21" s="391" customFormat="1" ht="32.25" customHeight="1">
      <c r="A4" s="387"/>
      <c r="B4" s="390"/>
      <c r="C4" s="572">
        <f>+'I-Asset Liability Summary'!G10</f>
        <v>39233</v>
      </c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</row>
    <row r="5" spans="1:21" s="1" customFormat="1" ht="21" customHeight="1">
      <c r="A5" s="15"/>
      <c r="B5" s="18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</row>
    <row r="6" spans="1:21" s="10" customFormat="1" ht="15" customHeight="1" thickBot="1">
      <c r="A6" s="107"/>
      <c r="B6" s="11"/>
      <c r="C6" s="1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10" customFormat="1" ht="17.25" hidden="1" thickBot="1" thickTop="1">
      <c r="A7" s="24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97"/>
    </row>
    <row r="8" spans="1:21" s="10" customFormat="1" ht="21" customHeight="1" thickTop="1">
      <c r="A8" s="24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97"/>
    </row>
    <row r="9" spans="1:21" s="351" customFormat="1" ht="33" customHeight="1">
      <c r="A9" s="441" t="s">
        <v>162</v>
      </c>
      <c r="B9" s="567" t="s">
        <v>201</v>
      </c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8"/>
    </row>
    <row r="10" spans="1:21" s="10" customFormat="1" ht="15.75" thickBot="1">
      <c r="A10" s="173"/>
      <c r="B10" s="116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200"/>
    </row>
    <row r="11" spans="1:21" s="10" customFormat="1" ht="20.25" hidden="1">
      <c r="A11" s="44"/>
      <c r="B11" s="352"/>
      <c r="C11" s="201" t="s">
        <v>107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4" t="s">
        <v>159</v>
      </c>
    </row>
    <row r="12" spans="1:21" s="10" customFormat="1" ht="20.25">
      <c r="A12" s="44"/>
      <c r="B12" s="448"/>
      <c r="C12" s="442" t="s">
        <v>163</v>
      </c>
      <c r="D12" s="373">
        <v>38717</v>
      </c>
      <c r="E12" s="525">
        <v>38748</v>
      </c>
      <c r="F12" s="373">
        <v>38776</v>
      </c>
      <c r="G12" s="525">
        <v>38807</v>
      </c>
      <c r="H12" s="525">
        <v>38837</v>
      </c>
      <c r="I12" s="525">
        <v>38868</v>
      </c>
      <c r="J12" s="525">
        <v>38898</v>
      </c>
      <c r="K12" s="525">
        <v>38929</v>
      </c>
      <c r="L12" s="525">
        <v>38960</v>
      </c>
      <c r="M12" s="525">
        <v>38990</v>
      </c>
      <c r="N12" s="525">
        <v>39021</v>
      </c>
      <c r="O12" s="525">
        <v>39051</v>
      </c>
      <c r="P12" s="525">
        <v>39082</v>
      </c>
      <c r="Q12" s="525">
        <v>39113</v>
      </c>
      <c r="R12" s="525">
        <v>39141</v>
      </c>
      <c r="S12" s="525">
        <v>39172</v>
      </c>
      <c r="T12" s="525">
        <v>39202</v>
      </c>
      <c r="U12" s="482">
        <v>39233</v>
      </c>
    </row>
    <row r="13" spans="1:21" s="10" customFormat="1" ht="21" thickBot="1">
      <c r="A13" s="44"/>
      <c r="B13" s="449"/>
      <c r="C13" s="443" t="s">
        <v>108</v>
      </c>
      <c r="D13" s="374">
        <v>38742</v>
      </c>
      <c r="E13" s="526">
        <v>38775</v>
      </c>
      <c r="F13" s="524">
        <v>38803</v>
      </c>
      <c r="G13" s="526">
        <v>38832</v>
      </c>
      <c r="H13" s="526">
        <v>38862</v>
      </c>
      <c r="I13" s="526">
        <v>38894</v>
      </c>
      <c r="J13" s="526">
        <v>38923</v>
      </c>
      <c r="K13" s="526">
        <v>38954</v>
      </c>
      <c r="L13" s="526">
        <v>38985</v>
      </c>
      <c r="M13" s="526">
        <v>39015</v>
      </c>
      <c r="N13" s="526">
        <v>39048</v>
      </c>
      <c r="O13" s="526">
        <v>39077</v>
      </c>
      <c r="P13" s="526">
        <v>39107</v>
      </c>
      <c r="Q13" s="526">
        <v>39139</v>
      </c>
      <c r="R13" s="526">
        <v>39167</v>
      </c>
      <c r="S13" s="526">
        <v>39197</v>
      </c>
      <c r="T13" s="526">
        <v>39227</v>
      </c>
      <c r="U13" s="483">
        <v>39258</v>
      </c>
    </row>
    <row r="14" spans="1:21" s="10" customFormat="1" ht="21" thickTop="1">
      <c r="A14" s="44"/>
      <c r="B14" s="450"/>
      <c r="C14" s="444"/>
      <c r="D14" s="355"/>
      <c r="E14" s="527"/>
      <c r="F14" s="355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484"/>
    </row>
    <row r="15" spans="1:21" s="10" customFormat="1" ht="20.25">
      <c r="A15" s="44" t="s">
        <v>186</v>
      </c>
      <c r="B15" s="451">
        <v>1</v>
      </c>
      <c r="C15" s="154" t="s">
        <v>160</v>
      </c>
      <c r="D15" s="356">
        <v>370974000</v>
      </c>
      <c r="E15" s="528">
        <v>370974000</v>
      </c>
      <c r="F15" s="356">
        <v>370974000</v>
      </c>
      <c r="G15" s="528">
        <v>370974000</v>
      </c>
      <c r="H15" s="528">
        <v>353502823.88</v>
      </c>
      <c r="I15" s="528">
        <v>353502823.88</v>
      </c>
      <c r="J15" s="528">
        <v>353502823.88</v>
      </c>
      <c r="K15" s="528">
        <v>347225538.96</v>
      </c>
      <c r="L15" s="528">
        <v>347225538.96</v>
      </c>
      <c r="M15" s="528">
        <v>347225538.96</v>
      </c>
      <c r="N15" s="528">
        <v>337679393.41999996</v>
      </c>
      <c r="O15" s="528">
        <v>337679393.41999996</v>
      </c>
      <c r="P15" s="528">
        <v>337679393.41999996</v>
      </c>
      <c r="Q15" s="528">
        <v>328570845.16999996</v>
      </c>
      <c r="R15" s="528">
        <v>328570845.16999996</v>
      </c>
      <c r="S15" s="528">
        <v>328570845.16999996</v>
      </c>
      <c r="T15" s="528">
        <v>316105746.75</v>
      </c>
      <c r="U15" s="485">
        <v>316105746.75</v>
      </c>
    </row>
    <row r="16" spans="1:21" s="10" customFormat="1" ht="20.25">
      <c r="A16" s="44"/>
      <c r="B16" s="450"/>
      <c r="C16" s="444"/>
      <c r="D16" s="357" t="s">
        <v>110</v>
      </c>
      <c r="E16" s="529" t="s">
        <v>110</v>
      </c>
      <c r="F16" s="357" t="s">
        <v>110</v>
      </c>
      <c r="G16" s="529" t="s">
        <v>110</v>
      </c>
      <c r="H16" s="529" t="s">
        <v>110</v>
      </c>
      <c r="I16" s="529" t="s">
        <v>110</v>
      </c>
      <c r="J16" s="529" t="s">
        <v>110</v>
      </c>
      <c r="K16" s="529" t="s">
        <v>110</v>
      </c>
      <c r="L16" s="529" t="s">
        <v>110</v>
      </c>
      <c r="M16" s="529" t="s">
        <v>110</v>
      </c>
      <c r="N16" s="529" t="s">
        <v>110</v>
      </c>
      <c r="O16" s="529" t="s">
        <v>110</v>
      </c>
      <c r="P16" s="529" t="s">
        <v>110</v>
      </c>
      <c r="Q16" s="529" t="s">
        <v>110</v>
      </c>
      <c r="R16" s="529" t="s">
        <v>110</v>
      </c>
      <c r="S16" s="529" t="s">
        <v>110</v>
      </c>
      <c r="T16" s="529" t="s">
        <v>110</v>
      </c>
      <c r="U16" s="484" t="s">
        <v>110</v>
      </c>
    </row>
    <row r="17" spans="1:21" s="10" customFormat="1" ht="20.25">
      <c r="A17" s="44" t="s">
        <v>19</v>
      </c>
      <c r="B17" s="451">
        <v>1</v>
      </c>
      <c r="C17" s="445" t="s">
        <v>161</v>
      </c>
      <c r="D17" s="358">
        <v>337745481.56</v>
      </c>
      <c r="E17" s="530">
        <v>331324157.64</v>
      </c>
      <c r="F17" s="358">
        <v>335366981.32000005</v>
      </c>
      <c r="G17" s="530">
        <v>323567027.10999995</v>
      </c>
      <c r="H17" s="530">
        <v>321292110.33</v>
      </c>
      <c r="I17" s="530">
        <v>318224880.69</v>
      </c>
      <c r="J17" s="530">
        <v>315372726.48</v>
      </c>
      <c r="K17" s="530">
        <v>312516034.92999995</v>
      </c>
      <c r="L17" s="530">
        <v>309939815.52</v>
      </c>
      <c r="M17" s="530">
        <v>308679881.51</v>
      </c>
      <c r="N17" s="530">
        <v>305879137.37</v>
      </c>
      <c r="O17" s="530">
        <v>303663653.2</v>
      </c>
      <c r="P17" s="530">
        <v>301519688.46</v>
      </c>
      <c r="Q17" s="530">
        <v>298209651.84</v>
      </c>
      <c r="R17" s="530">
        <v>298803437.53</v>
      </c>
      <c r="S17" s="530">
        <v>296463543.81</v>
      </c>
      <c r="T17" s="530">
        <v>293632969.88</v>
      </c>
      <c r="U17" s="486">
        <v>291055551.84999996</v>
      </c>
    </row>
    <row r="18" spans="1:21" s="10" customFormat="1" ht="20.25">
      <c r="A18" s="122"/>
      <c r="B18" s="451">
        <f>+B17+1</f>
        <v>2</v>
      </c>
      <c r="C18" s="445" t="s">
        <v>43</v>
      </c>
      <c r="D18" s="359">
        <v>27652909.480000004</v>
      </c>
      <c r="E18" s="544">
        <v>27022013.32</v>
      </c>
      <c r="F18" s="359">
        <v>31562552.649999995</v>
      </c>
      <c r="G18" s="531">
        <v>46980652.10000001</v>
      </c>
      <c r="H18" s="531">
        <v>26630720.13</v>
      </c>
      <c r="I18" s="531">
        <v>31765594.6</v>
      </c>
      <c r="J18" s="531">
        <v>35734161.06</v>
      </c>
      <c r="K18" s="531">
        <v>28990693.06</v>
      </c>
      <c r="L18" s="531">
        <v>32834810.47</v>
      </c>
      <c r="M18" s="531">
        <v>36158964.57000001</v>
      </c>
      <c r="N18" s="531">
        <v>25681281.150000002</v>
      </c>
      <c r="O18" s="531">
        <v>29096913.769999996</v>
      </c>
      <c r="P18" s="531">
        <v>32508653.589999996</v>
      </c>
      <c r="Q18" s="531">
        <v>23542130.84</v>
      </c>
      <c r="R18" s="531">
        <v>27897844.45</v>
      </c>
      <c r="S18" s="531">
        <v>32899052</v>
      </c>
      <c r="T18" s="531">
        <v>19631094.98</v>
      </c>
      <c r="U18" s="487">
        <v>23699540.529999997</v>
      </c>
    </row>
    <row r="19" spans="1:21" s="10" customFormat="1" ht="20.25">
      <c r="A19" s="122"/>
      <c r="B19" s="451">
        <f>+B18+1</f>
        <v>3</v>
      </c>
      <c r="C19" s="445" t="s">
        <v>111</v>
      </c>
      <c r="D19" s="359">
        <v>348544056.63</v>
      </c>
      <c r="E19" s="531">
        <v>343179972.9</v>
      </c>
      <c r="F19" s="359">
        <v>343876058.8000001</v>
      </c>
      <c r="G19" s="531">
        <v>331154395.16999996</v>
      </c>
      <c r="H19" s="531">
        <v>329606641.72999996</v>
      </c>
      <c r="I19" s="531">
        <v>327061472.18</v>
      </c>
      <c r="J19" s="531">
        <v>324742390.46000004</v>
      </c>
      <c r="K19" s="531">
        <v>322783980.05999994</v>
      </c>
      <c r="L19" s="531">
        <v>320768266.10999995</v>
      </c>
      <c r="M19" s="531">
        <v>319128461.2</v>
      </c>
      <c r="N19" s="531">
        <v>316755681.35</v>
      </c>
      <c r="O19" s="531">
        <v>315028211.38</v>
      </c>
      <c r="P19" s="531">
        <v>313460341.01</v>
      </c>
      <c r="Q19" s="531">
        <v>310462957.72999996</v>
      </c>
      <c r="R19" s="531">
        <v>308204971.40999997</v>
      </c>
      <c r="S19" s="531">
        <v>305399980.76</v>
      </c>
      <c r="T19" s="531">
        <v>302824692.1</v>
      </c>
      <c r="U19" s="487">
        <v>300430681.23999995</v>
      </c>
    </row>
    <row r="20" spans="1:26" s="361" customFormat="1" ht="20.25">
      <c r="A20" s="122"/>
      <c r="B20" s="451">
        <f>+B19+1</f>
        <v>4</v>
      </c>
      <c r="C20" s="446" t="s">
        <v>1</v>
      </c>
      <c r="D20" s="360">
        <v>36904</v>
      </c>
      <c r="E20" s="532">
        <v>36736</v>
      </c>
      <c r="F20" s="360">
        <v>36517</v>
      </c>
      <c r="G20" s="532">
        <v>34978</v>
      </c>
      <c r="H20" s="532">
        <v>34764</v>
      </c>
      <c r="I20" s="532">
        <v>34461</v>
      </c>
      <c r="J20" s="532">
        <v>34213</v>
      </c>
      <c r="K20" s="532">
        <v>33965</v>
      </c>
      <c r="L20" s="532">
        <v>33701</v>
      </c>
      <c r="M20" s="532">
        <v>33484</v>
      </c>
      <c r="N20" s="532">
        <v>33243</v>
      </c>
      <c r="O20" s="532">
        <v>33044</v>
      </c>
      <c r="P20" s="532">
        <v>32847</v>
      </c>
      <c r="Q20" s="532">
        <v>32517</v>
      </c>
      <c r="R20" s="532">
        <v>32255</v>
      </c>
      <c r="S20" s="532">
        <v>31926</v>
      </c>
      <c r="T20" s="532">
        <v>31631</v>
      </c>
      <c r="U20" s="488">
        <v>31376</v>
      </c>
      <c r="Y20" s="362"/>
      <c r="Z20" s="362"/>
    </row>
    <row r="21" spans="1:26" s="361" customFormat="1" ht="20.25">
      <c r="A21" s="122"/>
      <c r="B21" s="451">
        <v>5</v>
      </c>
      <c r="C21" s="446" t="s">
        <v>68</v>
      </c>
      <c r="D21" s="360">
        <v>29316</v>
      </c>
      <c r="E21" s="532">
        <v>29173</v>
      </c>
      <c r="F21" s="360">
        <v>29009</v>
      </c>
      <c r="G21" s="532">
        <v>27596</v>
      </c>
      <c r="H21" s="532">
        <v>27422</v>
      </c>
      <c r="I21" s="532">
        <v>27200</v>
      </c>
      <c r="J21" s="532">
        <v>27013</v>
      </c>
      <c r="K21" s="532">
        <v>26822</v>
      </c>
      <c r="L21" s="532">
        <v>26611</v>
      </c>
      <c r="M21" s="532">
        <v>26434</v>
      </c>
      <c r="N21" s="532">
        <v>26236</v>
      </c>
      <c r="O21" s="532">
        <v>26077</v>
      </c>
      <c r="P21" s="532">
        <v>25922</v>
      </c>
      <c r="Q21" s="532">
        <v>25661</v>
      </c>
      <c r="R21" s="532">
        <v>25452</v>
      </c>
      <c r="S21" s="532">
        <v>25186</v>
      </c>
      <c r="T21" s="532">
        <v>24946</v>
      </c>
      <c r="U21" s="488">
        <v>24732</v>
      </c>
      <c r="Y21" s="362"/>
      <c r="Z21" s="362"/>
    </row>
    <row r="22" spans="1:26" s="10" customFormat="1" ht="20.25">
      <c r="A22" s="122"/>
      <c r="B22" s="451"/>
      <c r="C22" s="154"/>
      <c r="D22" s="377"/>
      <c r="E22" s="533"/>
      <c r="F22" s="377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489"/>
      <c r="Y22" s="362"/>
      <c r="Z22" s="362"/>
    </row>
    <row r="23" spans="1:26" s="10" customFormat="1" ht="20.25">
      <c r="A23" s="44" t="s">
        <v>20</v>
      </c>
      <c r="B23" s="451">
        <v>1</v>
      </c>
      <c r="C23" s="445" t="s">
        <v>112</v>
      </c>
      <c r="D23" s="359">
        <v>1460933.12</v>
      </c>
      <c r="E23" s="531">
        <v>2447621.31</v>
      </c>
      <c r="F23" s="359">
        <v>2559503.11</v>
      </c>
      <c r="G23" s="531">
        <v>2774515.99</v>
      </c>
      <c r="H23" s="531">
        <v>2379169.6</v>
      </c>
      <c r="I23" s="531">
        <v>3088655.3</v>
      </c>
      <c r="J23" s="531">
        <v>2723441.14</v>
      </c>
      <c r="K23" s="531">
        <v>2698776.95</v>
      </c>
      <c r="L23" s="531">
        <v>2724530.8</v>
      </c>
      <c r="M23" s="531">
        <v>2110417.37</v>
      </c>
      <c r="N23" s="531">
        <v>2340106.86</v>
      </c>
      <c r="O23" s="531">
        <v>2152601.71</v>
      </c>
      <c r="P23" s="531">
        <v>2190300.59</v>
      </c>
      <c r="Q23" s="531">
        <v>3409129.38</v>
      </c>
      <c r="R23" s="531">
        <v>2773452.67</v>
      </c>
      <c r="S23" s="531">
        <v>3066667.74</v>
      </c>
      <c r="T23" s="531">
        <v>2774102.59</v>
      </c>
      <c r="U23" s="487">
        <v>2693316.33</v>
      </c>
      <c r="Y23" s="362"/>
      <c r="Z23" s="362"/>
    </row>
    <row r="24" spans="1:26" s="10" customFormat="1" ht="20.25">
      <c r="A24" s="122"/>
      <c r="B24" s="451">
        <v>2</v>
      </c>
      <c r="C24" s="445" t="s">
        <v>113</v>
      </c>
      <c r="D24" s="359">
        <v>836116.12</v>
      </c>
      <c r="E24" s="531">
        <v>978673.19</v>
      </c>
      <c r="F24" s="359">
        <v>949688.04</v>
      </c>
      <c r="G24" s="531">
        <v>1043613.61</v>
      </c>
      <c r="H24" s="531">
        <v>1325249.18</v>
      </c>
      <c r="I24" s="531">
        <v>1497156.14</v>
      </c>
      <c r="J24" s="531">
        <v>1478715.45</v>
      </c>
      <c r="K24" s="531">
        <v>1508100.62</v>
      </c>
      <c r="L24" s="531">
        <v>1527681.69</v>
      </c>
      <c r="M24" s="531">
        <v>1474557.7</v>
      </c>
      <c r="N24" s="531">
        <v>1500914.87</v>
      </c>
      <c r="O24" s="531">
        <v>1523084.03</v>
      </c>
      <c r="P24" s="531">
        <v>1482543.43</v>
      </c>
      <c r="Q24" s="531">
        <v>1637303.78</v>
      </c>
      <c r="R24" s="531">
        <v>1537439.17</v>
      </c>
      <c r="S24" s="531">
        <v>1527181.86</v>
      </c>
      <c r="T24" s="531">
        <v>1629723.98</v>
      </c>
      <c r="U24" s="487">
        <v>1632074.22</v>
      </c>
      <c r="Y24" s="362"/>
      <c r="Z24" s="362"/>
    </row>
    <row r="25" spans="1:26" s="10" customFormat="1" ht="20.25">
      <c r="A25" s="122"/>
      <c r="B25" s="451"/>
      <c r="C25" s="445"/>
      <c r="D25" s="359"/>
      <c r="E25" s="531"/>
      <c r="F25" s="359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487"/>
      <c r="Y25" s="362"/>
      <c r="Z25" s="362"/>
    </row>
    <row r="26" spans="1:26" s="10" customFormat="1" ht="20.25">
      <c r="A26" s="44" t="s">
        <v>21</v>
      </c>
      <c r="B26" s="451">
        <v>1</v>
      </c>
      <c r="C26" s="445" t="s">
        <v>114</v>
      </c>
      <c r="D26" s="359">
        <v>454643.7549258055</v>
      </c>
      <c r="E26" s="531">
        <v>0</v>
      </c>
      <c r="F26" s="359">
        <v>-4.656612873077393E-10</v>
      </c>
      <c r="G26" s="531">
        <v>0.0028095170855522156</v>
      </c>
      <c r="H26" s="531">
        <v>358102.744134562</v>
      </c>
      <c r="I26" s="531">
        <v>4.656612873077393E-10</v>
      </c>
      <c r="J26" s="531">
        <v>-1.7462298274040222E-10</v>
      </c>
      <c r="K26" s="531">
        <v>0</v>
      </c>
      <c r="L26" s="531">
        <v>9.313225746154785E-10</v>
      </c>
      <c r="M26" s="531">
        <v>2831230.6068498488</v>
      </c>
      <c r="N26" s="531">
        <v>0</v>
      </c>
      <c r="O26" s="531">
        <v>0</v>
      </c>
      <c r="P26" s="531">
        <v>3200000</v>
      </c>
      <c r="Q26" s="531">
        <v>0</v>
      </c>
      <c r="R26" s="531">
        <v>9.313225746154785E-10</v>
      </c>
      <c r="S26" s="531">
        <v>2900000.001064104</v>
      </c>
      <c r="T26" s="531">
        <v>0</v>
      </c>
      <c r="U26" s="487">
        <v>0</v>
      </c>
      <c r="Y26" s="362"/>
      <c r="Z26" s="362"/>
    </row>
    <row r="27" spans="1:26" s="10" customFormat="1" ht="20.25">
      <c r="A27" s="44"/>
      <c r="B27" s="451">
        <v>2</v>
      </c>
      <c r="C27" s="445" t="s">
        <v>180</v>
      </c>
      <c r="D27" s="359">
        <v>281443.309783948</v>
      </c>
      <c r="E27" s="531">
        <v>276092.420561412</v>
      </c>
      <c r="F27" s="359">
        <v>279461.30553395604</v>
      </c>
      <c r="G27" s="531">
        <v>269628.403690763</v>
      </c>
      <c r="H27" s="531">
        <v>267732.715537989</v>
      </c>
      <c r="I27" s="531">
        <v>265176.79307897703</v>
      </c>
      <c r="J27" s="531">
        <v>262800.09297578403</v>
      </c>
      <c r="K27" s="531">
        <v>260419.61190716896</v>
      </c>
      <c r="L27" s="531">
        <v>258272.848272816</v>
      </c>
      <c r="M27" s="531">
        <v>257222.945262283</v>
      </c>
      <c r="N27" s="531">
        <v>254889.08517042102</v>
      </c>
      <c r="O27" s="531">
        <v>253042.92221156</v>
      </c>
      <c r="P27" s="531">
        <v>251256.356393718</v>
      </c>
      <c r="Q27" s="531">
        <v>248498.10287827198</v>
      </c>
      <c r="R27" s="531">
        <v>248992.904493749</v>
      </c>
      <c r="S27" s="531">
        <v>247043.071056873</v>
      </c>
      <c r="T27" s="531">
        <v>244684.353801004</v>
      </c>
      <c r="U27" s="487">
        <v>242536.59135660497</v>
      </c>
      <c r="Y27" s="362"/>
      <c r="Z27" s="362"/>
    </row>
    <row r="28" spans="1:26" s="10" customFormat="1" ht="20.25">
      <c r="A28" s="44"/>
      <c r="B28" s="451">
        <v>3</v>
      </c>
      <c r="C28" s="445" t="s">
        <v>198</v>
      </c>
      <c r="D28" s="359">
        <v>0</v>
      </c>
      <c r="E28" s="531">
        <v>0</v>
      </c>
      <c r="F28" s="359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31">
        <v>0</v>
      </c>
      <c r="P28" s="531">
        <v>0</v>
      </c>
      <c r="Q28" s="531">
        <v>0</v>
      </c>
      <c r="R28" s="531">
        <v>0</v>
      </c>
      <c r="S28" s="531">
        <v>150000</v>
      </c>
      <c r="T28" s="531">
        <v>0</v>
      </c>
      <c r="U28" s="487">
        <v>0</v>
      </c>
      <c r="Y28" s="362"/>
      <c r="Z28" s="362"/>
    </row>
    <row r="29" spans="1:21" s="10" customFormat="1" ht="20.25">
      <c r="A29" s="44"/>
      <c r="B29" s="451"/>
      <c r="C29" s="154"/>
      <c r="D29" s="363"/>
      <c r="E29" s="534"/>
      <c r="F29" s="363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490"/>
    </row>
    <row r="30" spans="1:21" s="10" customFormat="1" ht="20.25">
      <c r="A30" s="44" t="s">
        <v>152</v>
      </c>
      <c r="B30" s="451">
        <v>1</v>
      </c>
      <c r="C30" s="445" t="s">
        <v>115</v>
      </c>
      <c r="D30" s="378">
        <v>0.07086726410491324</v>
      </c>
      <c r="E30" s="535">
        <v>0.07625106873671418</v>
      </c>
      <c r="F30" s="378">
        <v>0.07637468628032622</v>
      </c>
      <c r="G30" s="535">
        <v>0.07596765456698071</v>
      </c>
      <c r="H30" s="535">
        <v>0.08084995624608293</v>
      </c>
      <c r="I30" s="535">
        <v>0.08087126629749154</v>
      </c>
      <c r="J30" s="535">
        <v>0.08083968618862808</v>
      </c>
      <c r="K30" s="535">
        <v>0.08505380164926814</v>
      </c>
      <c r="L30" s="535">
        <v>0.08507359253084149</v>
      </c>
      <c r="M30" s="535">
        <v>0.08510966436008885</v>
      </c>
      <c r="N30" s="535">
        <v>0.0855237411417478</v>
      </c>
      <c r="O30" s="535">
        <v>0.0855394029805555</v>
      </c>
      <c r="P30" s="535">
        <v>0.0855515637379187</v>
      </c>
      <c r="Q30" s="535">
        <v>0.08582810008614751</v>
      </c>
      <c r="R30" s="535">
        <v>0.08590655581824151</v>
      </c>
      <c r="S30" s="535">
        <v>0.08592225945778527</v>
      </c>
      <c r="T30" s="535">
        <v>0.08604532710186548</v>
      </c>
      <c r="U30" s="491">
        <v>0.08604484199577565</v>
      </c>
    </row>
    <row r="31" spans="1:21" s="435" customFormat="1" ht="20.25">
      <c r="A31" s="434"/>
      <c r="B31" s="452">
        <v>2</v>
      </c>
      <c r="C31" s="445" t="s">
        <v>0</v>
      </c>
      <c r="D31" s="377">
        <v>230</v>
      </c>
      <c r="E31" s="533">
        <v>228.7398444538896</v>
      </c>
      <c r="F31" s="377">
        <v>227.92196394605247</v>
      </c>
      <c r="G31" s="533">
        <v>223.9017495186702</v>
      </c>
      <c r="H31" s="533">
        <v>223.00651383361918</v>
      </c>
      <c r="I31" s="533">
        <v>222.13984826975195</v>
      </c>
      <c r="J31" s="533">
        <v>221.2613671621631</v>
      </c>
      <c r="K31" s="533">
        <v>220.28968984766385</v>
      </c>
      <c r="L31" s="533">
        <v>219.40761228677005</v>
      </c>
      <c r="M31" s="533">
        <v>218.54251957448</v>
      </c>
      <c r="N31" s="533">
        <v>217.60265007569328</v>
      </c>
      <c r="O31" s="533">
        <v>216.67141679483274</v>
      </c>
      <c r="P31" s="533">
        <v>215.7051029937612</v>
      </c>
      <c r="Q31" s="533">
        <v>214.74607032616294</v>
      </c>
      <c r="R31" s="533">
        <v>214.0038278852391</v>
      </c>
      <c r="S31" s="533">
        <v>213.21454977654417</v>
      </c>
      <c r="T31" s="533">
        <v>212.08694487692705</v>
      </c>
      <c r="U31" s="492">
        <v>211.25175418679947</v>
      </c>
    </row>
    <row r="32" spans="1:21" s="10" customFormat="1" ht="20.25">
      <c r="A32" s="44"/>
      <c r="B32" s="451"/>
      <c r="C32" s="445"/>
      <c r="D32" s="379"/>
      <c r="E32" s="536"/>
      <c r="F32" s="379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493"/>
    </row>
    <row r="33" spans="1:21" s="10" customFormat="1" ht="20.25">
      <c r="A33" s="44" t="s">
        <v>22</v>
      </c>
      <c r="B33" s="451">
        <v>1</v>
      </c>
      <c r="C33" s="445" t="s">
        <v>116</v>
      </c>
      <c r="D33" s="359">
        <v>333874000</v>
      </c>
      <c r="E33" s="531">
        <v>333874000</v>
      </c>
      <c r="F33" s="359">
        <v>333874000</v>
      </c>
      <c r="G33" s="531">
        <v>333874000</v>
      </c>
      <c r="H33" s="531">
        <v>316402823.88</v>
      </c>
      <c r="I33" s="531">
        <v>316402823.88</v>
      </c>
      <c r="J33" s="531">
        <v>316402823.88</v>
      </c>
      <c r="K33" s="531">
        <v>310125538.96</v>
      </c>
      <c r="L33" s="531">
        <v>310125538.96</v>
      </c>
      <c r="M33" s="531">
        <v>310125538.96</v>
      </c>
      <c r="N33" s="531">
        <v>300579393.41999996</v>
      </c>
      <c r="O33" s="531">
        <v>300579393.41999996</v>
      </c>
      <c r="P33" s="531">
        <v>300579393.41999996</v>
      </c>
      <c r="Q33" s="531">
        <v>291470845.16999996</v>
      </c>
      <c r="R33" s="531">
        <v>291470845.16999996</v>
      </c>
      <c r="S33" s="531">
        <v>291470845.16999996</v>
      </c>
      <c r="T33" s="531">
        <v>279005746.75</v>
      </c>
      <c r="U33" s="487">
        <v>279005746.75</v>
      </c>
    </row>
    <row r="34" spans="1:21" s="10" customFormat="1" ht="20.25">
      <c r="A34" s="44"/>
      <c r="B34" s="451">
        <v>2</v>
      </c>
      <c r="C34" s="445" t="s">
        <v>170</v>
      </c>
      <c r="D34" s="359">
        <v>37100000</v>
      </c>
      <c r="E34" s="531">
        <v>37100000</v>
      </c>
      <c r="F34" s="359">
        <v>37100000</v>
      </c>
      <c r="G34" s="531">
        <v>37100000</v>
      </c>
      <c r="H34" s="531">
        <v>37100000</v>
      </c>
      <c r="I34" s="531">
        <v>37100000</v>
      </c>
      <c r="J34" s="531">
        <v>37100000</v>
      </c>
      <c r="K34" s="531">
        <v>37100000</v>
      </c>
      <c r="L34" s="531">
        <v>37100000</v>
      </c>
      <c r="M34" s="531">
        <v>37100000</v>
      </c>
      <c r="N34" s="531">
        <v>37100000</v>
      </c>
      <c r="O34" s="531">
        <v>37100000</v>
      </c>
      <c r="P34" s="531">
        <v>37100000</v>
      </c>
      <c r="Q34" s="531">
        <v>37100000</v>
      </c>
      <c r="R34" s="531">
        <v>37100000</v>
      </c>
      <c r="S34" s="531">
        <v>37100000</v>
      </c>
      <c r="T34" s="531">
        <v>37100000</v>
      </c>
      <c r="U34" s="487">
        <v>37100000</v>
      </c>
    </row>
    <row r="35" spans="1:21" s="10" customFormat="1" ht="20.25">
      <c r="A35" s="44"/>
      <c r="B35" s="451">
        <v>3</v>
      </c>
      <c r="C35" s="445" t="s">
        <v>168</v>
      </c>
      <c r="D35" s="359">
        <v>0</v>
      </c>
      <c r="E35" s="531">
        <v>0</v>
      </c>
      <c r="F35" s="359">
        <v>0</v>
      </c>
      <c r="G35" s="531">
        <v>0</v>
      </c>
      <c r="H35" s="531">
        <v>17471176.12</v>
      </c>
      <c r="I35" s="531">
        <v>0</v>
      </c>
      <c r="J35" s="531">
        <v>0</v>
      </c>
      <c r="K35" s="531">
        <v>6277284.92020343</v>
      </c>
      <c r="L35" s="531">
        <v>0</v>
      </c>
      <c r="M35" s="531">
        <v>0</v>
      </c>
      <c r="N35" s="531">
        <v>9546145.54</v>
      </c>
      <c r="O35" s="531">
        <v>0</v>
      </c>
      <c r="P35" s="531">
        <v>0</v>
      </c>
      <c r="Q35" s="531">
        <v>9108548.25</v>
      </c>
      <c r="R35" s="531">
        <v>0</v>
      </c>
      <c r="S35" s="531">
        <v>0</v>
      </c>
      <c r="T35" s="531">
        <v>12465098.42</v>
      </c>
      <c r="U35" s="487">
        <v>0</v>
      </c>
    </row>
    <row r="36" spans="1:21" s="10" customFormat="1" ht="20.25">
      <c r="A36" s="44"/>
      <c r="B36" s="451">
        <v>4</v>
      </c>
      <c r="C36" s="445" t="s">
        <v>169</v>
      </c>
      <c r="D36" s="359">
        <v>0</v>
      </c>
      <c r="E36" s="531">
        <v>0</v>
      </c>
      <c r="F36" s="359">
        <v>0</v>
      </c>
      <c r="G36" s="531">
        <v>0</v>
      </c>
      <c r="H36" s="531">
        <v>0</v>
      </c>
      <c r="I36" s="531">
        <v>0</v>
      </c>
      <c r="J36" s="531">
        <v>0</v>
      </c>
      <c r="K36" s="531">
        <v>0</v>
      </c>
      <c r="L36" s="531">
        <v>0</v>
      </c>
      <c r="M36" s="531">
        <v>0</v>
      </c>
      <c r="N36" s="531">
        <v>0</v>
      </c>
      <c r="O36" s="531">
        <v>0</v>
      </c>
      <c r="P36" s="531">
        <v>0</v>
      </c>
      <c r="Q36" s="531">
        <v>0</v>
      </c>
      <c r="R36" s="531">
        <v>0</v>
      </c>
      <c r="S36" s="531">
        <v>0</v>
      </c>
      <c r="T36" s="531">
        <v>0</v>
      </c>
      <c r="U36" s="487">
        <v>0</v>
      </c>
    </row>
    <row r="37" spans="1:21" s="10" customFormat="1" ht="20.25">
      <c r="A37" s="308"/>
      <c r="B37" s="451">
        <v>5</v>
      </c>
      <c r="C37" s="445" t="s">
        <v>101</v>
      </c>
      <c r="D37" s="375">
        <v>0.0845</v>
      </c>
      <c r="E37" s="537">
        <v>0.09669312885022024</v>
      </c>
      <c r="F37" s="375">
        <v>0.09054002739551832</v>
      </c>
      <c r="G37" s="537">
        <v>0.09281140922334732</v>
      </c>
      <c r="H37" s="537">
        <v>0.10084084432804927</v>
      </c>
      <c r="I37" s="537">
        <v>0.10051250778092785</v>
      </c>
      <c r="J37" s="537">
        <v>0.09728964645004125</v>
      </c>
      <c r="K37" s="537">
        <v>0.10544554637817945</v>
      </c>
      <c r="L37" s="537">
        <v>0.10401185177764995</v>
      </c>
      <c r="M37" s="537">
        <v>0.10112440459464325</v>
      </c>
      <c r="N37" s="537">
        <v>0.10904731171152542</v>
      </c>
      <c r="O37" s="537">
        <v>0.10461405020998352</v>
      </c>
      <c r="P37" s="537">
        <v>0.10874122601116097</v>
      </c>
      <c r="Q37" s="537">
        <v>0.11146090889353091</v>
      </c>
      <c r="R37" s="537">
        <v>0.1019163867580336</v>
      </c>
      <c r="S37" s="537">
        <v>0.10877258839681594</v>
      </c>
      <c r="T37" s="537">
        <v>0.111682363402689</v>
      </c>
      <c r="U37" s="491">
        <v>0.11146590176649401</v>
      </c>
    </row>
    <row r="38" spans="1:21" s="10" customFormat="1" ht="20.25">
      <c r="A38" s="308"/>
      <c r="B38" s="451">
        <v>6</v>
      </c>
      <c r="C38" s="445" t="s">
        <v>102</v>
      </c>
      <c r="D38" s="376">
        <v>1.1229056931111627</v>
      </c>
      <c r="E38" s="538">
        <v>1.1080103343489691</v>
      </c>
      <c r="F38" s="376">
        <v>1.1199777017417136</v>
      </c>
      <c r="G38" s="538">
        <v>1.1239385841487464</v>
      </c>
      <c r="H38" s="538">
        <v>1.125167413241468</v>
      </c>
      <c r="I38" s="538">
        <v>1.1333522482825809</v>
      </c>
      <c r="J38" s="538">
        <v>1.1296582349192859</v>
      </c>
      <c r="K38" s="538">
        <v>1.1333569431780728</v>
      </c>
      <c r="L38" s="538">
        <v>1.1343957323577238</v>
      </c>
      <c r="M38" s="538">
        <v>1.135126692610842</v>
      </c>
      <c r="N38" s="538">
        <v>1.1383330204597255</v>
      </c>
      <c r="O38" s="538">
        <v>1.1393365350784026</v>
      </c>
      <c r="P38" s="538">
        <v>1.1407043103258605</v>
      </c>
      <c r="Q38" s="538">
        <v>1.1450087636282908</v>
      </c>
      <c r="R38" s="538">
        <v>1.1479115896042618</v>
      </c>
      <c r="S38" s="538">
        <v>1.1506922267643487</v>
      </c>
      <c r="T38" s="538">
        <v>1.1402083857615022</v>
      </c>
      <c r="U38" s="494">
        <v>1.1383614897172363</v>
      </c>
    </row>
    <row r="39" spans="1:21" s="10" customFormat="1" ht="20.25">
      <c r="A39" s="308"/>
      <c r="B39" s="451">
        <v>7</v>
      </c>
      <c r="C39" s="445" t="s">
        <v>105</v>
      </c>
      <c r="D39" s="376">
        <v>1.0102111458125964</v>
      </c>
      <c r="E39" s="538">
        <v>0.9971876573052514</v>
      </c>
      <c r="F39" s="376">
        <v>1.0077976403206381</v>
      </c>
      <c r="G39" s="538">
        <v>1.0113148954063145</v>
      </c>
      <c r="H39" s="538">
        <v>1.0068138603254315</v>
      </c>
      <c r="I39" s="538">
        <v>1.0141396997390344</v>
      </c>
      <c r="J39" s="538">
        <v>1.0107447328794288</v>
      </c>
      <c r="K39" s="538">
        <v>1.0118337836705034</v>
      </c>
      <c r="L39" s="538">
        <v>1.0131717180480349</v>
      </c>
      <c r="M39" s="538">
        <v>1.0137916247893268</v>
      </c>
      <c r="N39" s="538">
        <v>1.013163782806724</v>
      </c>
      <c r="O39" s="538">
        <v>1.0140403876210204</v>
      </c>
      <c r="P39" s="538">
        <v>1.0151865083364584</v>
      </c>
      <c r="Q39" s="538">
        <v>1.0154222533823</v>
      </c>
      <c r="R39" s="538">
        <v>1.018050490647263</v>
      </c>
      <c r="S39" s="538">
        <v>1.020464504156019</v>
      </c>
      <c r="T39" s="538">
        <v>1.0063869302939208</v>
      </c>
      <c r="U39" s="494">
        <v>1.0047567966589015</v>
      </c>
    </row>
    <row r="40" spans="1:21" s="10" customFormat="1" ht="21" thickBot="1">
      <c r="A40" s="122"/>
      <c r="B40" s="453"/>
      <c r="C40" s="447"/>
      <c r="D40" s="364"/>
      <c r="E40" s="539"/>
      <c r="F40" s="364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495"/>
    </row>
    <row r="41" spans="1:21" s="10" customFormat="1" ht="20.25">
      <c r="A41" s="122"/>
      <c r="B41" s="365"/>
      <c r="C41" s="366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8"/>
    </row>
    <row r="42" spans="1:21" s="10" customFormat="1" ht="17.25" customHeight="1" thickBot="1">
      <c r="A42" s="223"/>
      <c r="B42" s="369"/>
      <c r="C42" s="370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2"/>
    </row>
    <row r="43" spans="1:21" s="10" customFormat="1" ht="13.5" thickTop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</row>
  </sheetData>
  <sheetProtection/>
  <mergeCells count="5">
    <mergeCell ref="B9:U9"/>
    <mergeCell ref="C1:U1"/>
    <mergeCell ref="C3:U3"/>
    <mergeCell ref="C4:U4"/>
    <mergeCell ref="C2:U2"/>
  </mergeCells>
  <printOptions horizontalCentered="1" verticalCentered="1"/>
  <pageMargins left="0.24" right="0.17" top="0.25" bottom="0.26" header="0" footer="0.21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Administrator</cp:lastModifiedBy>
  <cp:lastPrinted>2007-06-19T16:21:43Z</cp:lastPrinted>
  <dcterms:created xsi:type="dcterms:W3CDTF">2002-02-22T17:17:14Z</dcterms:created>
  <dcterms:modified xsi:type="dcterms:W3CDTF">2011-06-02T14:54:54Z</dcterms:modified>
  <cp:category/>
  <cp:version/>
  <cp:contentType/>
  <cp:contentStatus/>
</cp:coreProperties>
</file>